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3313EA02-445E-4233-BCCC-B40C591EA221}" xr6:coauthVersionLast="47" xr6:coauthVersionMax="47" xr10:uidLastSave="{00000000-0000-0000-0000-000000000000}"/>
  <workbookProtection workbookAlgorithmName="SHA-512" workbookHashValue="E7U3w7v+mww3qYHwScQzEV7UYl5/TV18VuqcZGAsov4TOv7J4tOmzCwBTitL2DbovYdp9r5waEYxy7OsWQJ8Kg==" workbookSaltValue="DIzF9o8F1kgt6MNOI0n5uQ==" workbookSpinCount="100000" lockStructure="1"/>
  <bookViews>
    <workbookView xWindow="-120" yWindow="-120" windowWidth="29040" windowHeight="15720" xr2:uid="{2D714D6B-2E02-4FBA-B7EB-1476052A8E59}"/>
  </bookViews>
  <sheets>
    <sheet name="願書（様式1）" sheetId="4" r:id="rId1"/>
    <sheet name="【記入例】願書（様式1）" sheetId="20" r:id="rId2"/>
    <sheet name="リスト" sheetId="1" state="hidden" r:id="rId3"/>
    <sheet name="一覧（縦）" sheetId="16" state="hidden" r:id="rId4"/>
  </sheets>
  <externalReferences>
    <externalReference r:id="rId5"/>
  </externalReferences>
  <definedNames>
    <definedName name="_xlnm.Print_Area" localSheetId="1">'【記入例】願書（様式1）'!$A$1:$Z$72</definedName>
    <definedName name="_xlnm.Print_Area" localSheetId="0">'願書（様式1）'!$A$1:$Z$72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4" l="1"/>
  <c r="B85" i="16" l="1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U7" i="1"/>
  <c r="U8" i="1" s="1"/>
  <c r="U9" i="1" s="1"/>
  <c r="U10" i="1" s="1"/>
  <c r="U11" i="1" s="1"/>
  <c r="U12" i="1" s="1"/>
  <c r="U13" i="1" s="1"/>
  <c r="U14" i="1" s="1"/>
  <c r="U15" i="1" s="1"/>
  <c r="H20" i="1" l="1"/>
  <c r="T12" i="4"/>
  <c r="U28" i="20" l="1"/>
  <c r="H28" i="20"/>
  <c r="Z18" i="20"/>
  <c r="Z18" i="4"/>
  <c r="H29" i="20" l="1"/>
  <c r="B54" i="16"/>
  <c r="B47" i="16"/>
  <c r="B40" i="16"/>
  <c r="B39" i="16"/>
  <c r="B38" i="16"/>
  <c r="B33" i="16"/>
  <c r="B26" i="16"/>
  <c r="B27" i="16"/>
  <c r="B28" i="16"/>
  <c r="B29" i="16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28" i="4" s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8D7D65B-E83A-42D3-83B9-15BB626B9D6F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62C5A702-0A69-4EB9-B692-9B974DE975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E235DC45-E1D2-48D6-8DD1-E9CF21140462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2" authorId="0" shapeId="0" xr:uid="{3C5B5001-E966-4C55-BFA3-3D5DF2E7AF2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930CAE5-37B0-47EC-8EE0-97D9AD3E4D9F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56D18976-6628-4336-AB35-B5D83F1008DF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09DD41EF-4BF6-4DF5-8533-9DBB3C783A4E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C098CB73-A2BC-40F5-AEC4-7643B9E10792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0DFB722-73D0-438C-A02C-9FE202D0A9A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7F0D6BC3-CD4D-43AD-9D2E-F7E6C652929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7F469D06-AE55-4A9D-864D-F80703607A6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E770AF-6C19-42B1-A60D-0D30381D336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49ADF144-B35B-43D1-A854-64CA2097C23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830AEAD9-E51A-436D-A9F1-C3CD562D416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D596BAD6-BB9A-41CC-BEF9-E53A227E72C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4BEE24CA-46DD-4286-81C8-CC66CCE05FB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<sst xmlns="http://schemas.openxmlformats.org/spreadsheetml/2006/main" count="472" uniqueCount="237">
  <si>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</si>
  <si>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</si>
  <si>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</si>
  <si>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</si>
  <si>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</si>
  <si>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</si>
  <si>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</si>
  <si>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</si>
  <si>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</si>
  <si>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</si>
  <si>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</si>
  <si>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</si>
  <si>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</si>
  <si>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</si>
  <si>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</si>
  <si>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</si>
  <si>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</si>
  <si>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</si>
  <si>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</si>
  <si>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</si>
  <si>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</si>
  <si>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</si>
  <si>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</si>
  <si>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</si>
  <si>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</si>
  <si>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</si>
  <si>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</si>
  <si>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</si>
  <si>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</si>
  <si>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</si>
  <si>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</si>
  <si>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</si>
  <si>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</si>
  <si>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</si>
  <si>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</si>
  <si>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</si>
  <si>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</si>
  <si>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</si>
  <si>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</si>
  <si>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</si>
  <si>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</si>
  <si>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</si>
  <si>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</si>
  <si>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</si>
  <si>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</si>
  <si>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</si>
  <si>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</si>
  <si>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</si>
  <si>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</si>
  <si>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</si>
  <si>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</si>
  <si>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</si>
  <si>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</si>
  <si>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</si>
  <si>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</si>
  <si>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</si>
  <si>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</si>
  <si>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</si>
  <si>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</si>
  <si>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</si>
  <si>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</si>
  <si>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</si>
  <si>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</si>
  <si>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</si>
  <si>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</si>
  <si>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</si>
  <si>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</si>
  <si>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</si>
  <si>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</si>
  <si>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</si>
  <si>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</si>
  <si>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</si>
  <si>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</si>
  <si>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</si>
  <si>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</si>
  <si>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</si>
  <si>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</si>
  <si>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</si>
  <si>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</si>
  <si>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</si>
  <si>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</si>
  <si>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</si>
  <si>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</si>
  <si>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</si>
  <si>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</si>
  <si>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</si>
  <si>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</si>
  <si>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</si>
  <si>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</si>
  <si>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</si>
  <si>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</si>
  <si>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</si>
  <si>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</si>
  <si>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</si>
  <si>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</si>
  <si>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</si>
  <si>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</si>
  <si>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</si>
  <si>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</si>
  <si>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</si>
  <si>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</si>
  <si>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</si>
  <si>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</si>
  <si>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</si>
  <si>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</si>
  <si>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</si>
  <si>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</si>
  <si>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</si>
  <si>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</si>
  <si>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</si>
  <si>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</si>
  <si>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</si>
  <si>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</si>
  <si>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</si>
  <si>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</si>
  <si>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</si>
  <si>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</si>
  <si>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</si>
  <si>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</si>
  <si>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</si>
  <si>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</si>
  <si>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</si>
  <si>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</si>
  <si>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</si>
  <si>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</si>
  <si>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</si>
  <si>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</si>
  <si>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</si>
  <si>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</si>
  <si>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</si>
  <si>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</si>
  <si>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</si>
  <si>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</si>
  <si>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</si>
  <si>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</si>
  <si>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</si>
  <si>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</si>
  <si>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</si>
  <si>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</si>
  <si>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</si>
  <si>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</si>
  <si>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</si>
  <si>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</si>
  <si>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</si>
  <si>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</si>
  <si>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</si>
  <si>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</si>
  <si>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</si>
  <si>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</si>
  <si>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</si>
  <si>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</si>
  <si>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</si>
  <si>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</si>
  <si>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</si>
  <si>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</si>
  <si>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</si>
  <si>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</si>
  <si>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</si>
  <si>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</si>
  <si>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</si>
  <si>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</si>
  <si>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</si>
  <si>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</si>
  <si>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</si>
  <si>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</si>
  <si>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</si>
  <si>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</si>
  <si>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</si>
  <si>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</si>
  <si>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</si>
  <si>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</si>
  <si>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</si>
  <si>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</si>
  <si>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</si>
  <si>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</si>
  <si>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</si>
  <si>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</si>
  <si>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</si>
  <si>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</si>
  <si>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</si>
  <si>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</si>
  <si>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</si>
  <si>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</si>
  <si>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</si>
  <si>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</si>
  <si>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▼CLICK HERE ▼</t>
  </si>
  <si>
    <t>年次</t>
    <rPh sb="0" eb="2">
      <t>ネンジ</t>
    </rPh>
    <phoneticPr fontId="1"/>
  </si>
  <si>
    <t>事務担当者使用欄
（右欄は入力不要）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</si>
  <si>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</si>
  <si>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KYOUKAI　TARO</t>
    <phoneticPr fontId="1"/>
  </si>
  <si>
    <t>協会　太郎</t>
    <phoneticPr fontId="1"/>
  </si>
  <si>
    <t>JEES大学</t>
    <rPh sb="4" eb="6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</si>
  <si>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</si>
  <si>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</si>
  <si>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</si>
  <si>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</si>
  <si>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</si>
  <si>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この奨学金へ応募した理由は、・・・・・・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</si>
  <si>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</si>
  <si>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</si>
  <si>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</si>
  <si>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</si>
  <si>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</si>
  <si>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</si>
  <si>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</si>
  <si>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</si>
  <si>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</si>
  <si>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</si>
  <si>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</si>
  <si>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</si>
  <si>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</si>
  <si>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</si>
  <si>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</si>
  <si>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</si>
  <si>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</si>
  <si>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</si>
  <si>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</si>
  <si>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▼CLICK HERE▼</t>
  </si>
  <si>
    <t>●豊田通商株式会社の事業・活動についてあなたがどう理解し、どう考えているか自由に述べてください。
※参考：https://www.toyota-tsusho.com/</t>
    <rPh sb="1" eb="3">
      <t>トヨタ</t>
    </rPh>
    <rPh sb="3" eb="5">
      <t>ツウショウ</t>
    </rPh>
    <rPh sb="5" eb="9">
      <t>カブシキガイシャ</t>
    </rPh>
    <rPh sb="10" eb="12">
      <t>ジギョウ</t>
    </rPh>
    <rPh sb="13" eb="15">
      <t>カツドウ</t>
    </rPh>
    <rPh sb="25" eb="27">
      <t>リカイ</t>
    </rPh>
    <rPh sb="31" eb="32">
      <t>カンガ</t>
    </rPh>
    <rPh sb="37" eb="39">
      <t>ジユウ</t>
    </rPh>
    <rPh sb="40" eb="41">
      <t>ノ</t>
    </rPh>
    <phoneticPr fontId="1"/>
  </si>
  <si>
    <t xml:space="preserve"> </t>
    <phoneticPr fontId="1"/>
  </si>
  <si>
    <r>
      <rPr>
        <sz val="16"/>
        <color rgb="FF0066FF"/>
        <rFont val="ＭＳ Ｐ明朝"/>
        <family val="1"/>
        <charset val="128"/>
      </rPr>
      <t xml:space="preserve">写真
</t>
    </r>
    <r>
      <rPr>
        <sz val="9"/>
        <color rgb="FF0066FF"/>
        <rFont val="ＭＳ Ｐ明朝"/>
        <family val="1"/>
        <charset val="128"/>
      </rPr>
      <t xml:space="preserve">
データを貼り付けること
( 50KB以内）</t>
    </r>
    <phoneticPr fontId="1"/>
  </si>
  <si>
    <t>渡日済</t>
    <phoneticPr fontId="1"/>
  </si>
  <si>
    <t>未渡日（渡日予定あり）</t>
    <rPh sb="0" eb="3">
      <t>ミトニチ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</si>
  <si>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</si>
  <si>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</si>
  <si>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豊田通商株式会社の事業において私が知っているのは・・・</t>
    <phoneticPr fontId="1"/>
  </si>
  <si>
    <t>JEES大学
（東京都）</t>
    <rPh sb="4" eb="6">
      <t>ダイガク</t>
    </rPh>
    <rPh sb="8" eb="11">
      <t>トウキョウト</t>
    </rPh>
    <phoneticPr fontId="1"/>
  </si>
  <si>
    <t>工学部</t>
    <rPh sb="0" eb="3">
      <t>コウガクブ</t>
    </rPh>
    <phoneticPr fontId="1"/>
  </si>
  <si>
    <t>普通科</t>
    <rPh sb="0" eb="3">
      <t>フツウカ</t>
    </rPh>
    <phoneticPr fontId="1"/>
  </si>
  <si>
    <t>★★ CLICK HERE ★★</t>
  </si>
  <si>
    <t>★★ CLICK HERE ★★</t>
    <phoneticPr fontId="1"/>
  </si>
  <si>
    <t>令和7年度  JEES・豊田通商留学生奨学金　願書</t>
    <rPh sb="0" eb="2">
      <t>レイワ</t>
    </rPh>
    <rPh sb="3" eb="5">
      <t>ネンド</t>
    </rPh>
    <rPh sb="12" eb="14">
      <t>トヨタ</t>
    </rPh>
    <rPh sb="14" eb="16">
      <t>ツウショウ</t>
    </rPh>
    <rPh sb="16" eb="19">
      <t>リュウガクセイ</t>
    </rPh>
    <rPh sb="19" eb="22">
      <t>ショウガクキン</t>
    </rPh>
    <rPh sb="23" eb="25">
      <t>ガンショ</t>
    </rPh>
    <phoneticPr fontId="7"/>
  </si>
  <si>
    <t xml:space="preserve">   私は、本奨学金の募集・推薦要項の全記載内容に同意・了承の上、令和7年度JEES・豊田通商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4" eb="57">
      <t>ショウガクセイ</t>
    </rPh>
    <rPh sb="60" eb="62">
      <t>サイヨウ</t>
    </rPh>
    <rPh sb="62" eb="63">
      <t>ネガイ</t>
    </rPh>
    <rPh sb="67" eb="69">
      <t>ガンショ</t>
    </rPh>
    <rPh sb="70" eb="72">
      <t>キサイ</t>
    </rPh>
    <rPh sb="72" eb="74">
      <t>ジコウ</t>
    </rPh>
    <rPh sb="75" eb="77">
      <t>ソウイ</t>
    </rPh>
    <rPh sb="88" eb="90">
      <t>シンセイ</t>
    </rPh>
    <rPh sb="99" eb="101">
      <t>ボシュウ</t>
    </rPh>
    <rPh sb="102" eb="104">
      <t>スイセン</t>
    </rPh>
    <rPh sb="104" eb="106">
      <t>ヨウコウ</t>
    </rPh>
    <rPh sb="116" eb="118">
      <t>モクテキ</t>
    </rPh>
    <rPh sb="120" eb="122">
      <t>ガンショ</t>
    </rPh>
    <rPh sb="123" eb="125">
      <t>キサイ</t>
    </rPh>
    <rPh sb="125" eb="127">
      <t>ジコウ</t>
    </rPh>
    <rPh sb="128" eb="130">
      <t>キフ</t>
    </rPh>
    <rPh sb="130" eb="131">
      <t>シャ</t>
    </rPh>
    <rPh sb="132" eb="134">
      <t>カイジ</t>
    </rPh>
    <rPh sb="135" eb="137">
      <t>テイキョウ</t>
    </rPh>
    <rPh sb="142" eb="144">
      <t>ドウイ</t>
    </rPh>
    <rPh sb="177" eb="180">
      <t>ショウガクセイ</t>
    </rPh>
    <rPh sb="192" eb="193">
      <t>タ</t>
    </rPh>
    <rPh sb="194" eb="197">
      <t>ショウガクキン</t>
    </rPh>
    <rPh sb="198" eb="200">
      <t>ジュキュウ</t>
    </rPh>
    <rPh sb="205" eb="207">
      <t>モクテキ</t>
    </rPh>
    <rPh sb="211" eb="212">
      <t>ホン</t>
    </rPh>
    <rPh sb="212" eb="215">
      <t>ショウガクキン</t>
    </rPh>
    <rPh sb="216" eb="218">
      <t>ジタイ</t>
    </rPh>
    <phoneticPr fontId="7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</si>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</sst>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66FF"/>
      <name val="ＭＳ Ｐ明朝"/>
      <family val="1"/>
      <charset val="128"/>
    </font>
    <font>
      <sz val="9"/>
      <color rgb="FF0066FF"/>
      <name val="ＭＳ Ｐ明朝"/>
      <family val="1"/>
      <charset val="128"/>
    </font>
    <font>
      <sz val="16"/>
      <color rgb="FF0066FF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8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10" borderId="30" xfId="2" applyFont="1" applyFill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178" fontId="23" fillId="0" borderId="1" xfId="0" applyNumberFormat="1" applyFont="1" applyBorder="1">
      <alignment vertical="center"/>
    </xf>
    <xf numFmtId="14" fontId="23" fillId="0" borderId="1" xfId="0" applyNumberFormat="1" applyFont="1" applyBorder="1">
      <alignment vertical="center"/>
    </xf>
    <xf numFmtId="0" fontId="24" fillId="2" borderId="0" xfId="2" applyFont="1" applyFill="1" applyAlignment="1" applyProtection="1">
      <alignment vertical="center" shrinkToFit="1"/>
      <protection locked="0"/>
    </xf>
    <xf numFmtId="0" fontId="24" fillId="2" borderId="23" xfId="2" applyFont="1" applyFill="1" applyBorder="1" applyAlignment="1" applyProtection="1">
      <alignment vertical="center" wrapText="1"/>
      <protection locked="0"/>
    </xf>
    <xf numFmtId="0" fontId="24" fillId="2" borderId="23" xfId="2" applyFont="1" applyFill="1" applyBorder="1" applyAlignment="1" applyProtection="1">
      <alignment vertical="center" shrinkToFit="1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176" fontId="24" fillId="2" borderId="3" xfId="2" applyNumberFormat="1" applyFont="1" applyFill="1" applyBorder="1" applyAlignment="1" applyProtection="1">
      <alignment vertical="center" shrinkToFit="1"/>
      <protection locked="0"/>
    </xf>
    <xf numFmtId="176" fontId="24" fillId="2" borderId="19" xfId="2" applyNumberFormat="1" applyFont="1" applyFill="1" applyBorder="1" applyAlignment="1" applyProtection="1">
      <alignment vertical="center" shrinkToFit="1"/>
      <protection locked="0"/>
    </xf>
    <xf numFmtId="0" fontId="29" fillId="0" borderId="0" xfId="6" applyFont="1" applyProtection="1">
      <alignment vertical="center"/>
      <protection locked="0"/>
    </xf>
    <xf numFmtId="0" fontId="17" fillId="0" borderId="6" xfId="2" applyFont="1" applyBorder="1" applyAlignment="1" applyProtection="1">
      <alignment vertical="center" shrinkToFit="1"/>
      <protection locked="0"/>
    </xf>
    <xf numFmtId="0" fontId="17" fillId="0" borderId="6" xfId="2" applyFont="1" applyBorder="1" applyProtection="1">
      <alignment vertical="center"/>
      <protection locked="0"/>
    </xf>
    <xf numFmtId="0" fontId="17" fillId="0" borderId="6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4" borderId="6" xfId="0" applyFont="1" applyFill="1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7" fillId="0" borderId="23" xfId="2" applyFont="1" applyBorder="1" applyAlignment="1" applyProtection="1">
      <alignment vertical="center" wrapText="1"/>
      <protection locked="0"/>
    </xf>
    <xf numFmtId="0" fontId="17" fillId="0" borderId="23" xfId="2" applyFont="1" applyBorder="1" applyAlignment="1" applyProtection="1">
      <alignment vertical="center" shrinkToFit="1"/>
      <protection locked="0"/>
    </xf>
    <xf numFmtId="0" fontId="17" fillId="0" borderId="24" xfId="2" applyFont="1" applyBorder="1" applyAlignment="1" applyProtection="1">
      <alignment vertical="center" shrinkToFit="1"/>
      <protection locked="0"/>
    </xf>
    <xf numFmtId="0" fontId="17" fillId="0" borderId="0" xfId="2" applyFont="1" applyProtection="1">
      <alignment vertical="center"/>
      <protection locked="0"/>
    </xf>
    <xf numFmtId="0" fontId="17" fillId="0" borderId="0" xfId="2" applyFont="1" applyAlignment="1" applyProtection="1">
      <alignment vertical="center" shrinkToFit="1"/>
      <protection locked="0"/>
    </xf>
    <xf numFmtId="0" fontId="18" fillId="0" borderId="0" xfId="2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" xfId="2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17" fillId="0" borderId="12" xfId="2" applyFont="1" applyBorder="1" applyAlignment="1" applyProtection="1">
      <alignment horizontal="center" vertical="center" wrapText="1"/>
      <protection locked="0"/>
    </xf>
    <xf numFmtId="0" fontId="17" fillId="0" borderId="9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 vertical="center"/>
      <protection locked="0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30" fillId="0" borderId="7" xfId="2" applyFont="1" applyBorder="1" applyAlignment="1" applyProtection="1">
      <alignment horizontal="left" vertical="center"/>
      <protection locked="0"/>
    </xf>
    <xf numFmtId="0" fontId="30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7" fillId="0" borderId="25" xfId="2" applyFont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22" fillId="10" borderId="30" xfId="2" applyFont="1" applyFill="1" applyBorder="1" applyAlignment="1" applyProtection="1">
      <alignment horizontal="center" vertical="center" wrapText="1" shrinkToFit="1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14" xfId="2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center" vertical="center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shrinkToFit="1"/>
      <protection locked="0"/>
    </xf>
    <xf numFmtId="0" fontId="17" fillId="0" borderId="26" xfId="2" applyFont="1" applyBorder="1" applyAlignment="1" applyProtection="1">
      <alignment horizontal="center" vertical="center" shrinkToFit="1"/>
      <protection locked="0"/>
    </xf>
    <xf numFmtId="0" fontId="17" fillId="0" borderId="28" xfId="2" applyFont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4" fillId="2" borderId="8" xfId="2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0" fontId="24" fillId="2" borderId="10" xfId="2" applyFont="1" applyFill="1" applyBorder="1" applyAlignment="1" applyProtection="1">
      <alignment horizontal="left" vertical="top" wrapText="1"/>
      <protection locked="0"/>
    </xf>
    <xf numFmtId="0" fontId="24" fillId="2" borderId="17" xfId="2" applyFont="1" applyFill="1" applyBorder="1" applyAlignment="1" applyProtection="1">
      <alignment horizontal="left" vertical="center"/>
      <protection locked="0"/>
    </xf>
    <xf numFmtId="0" fontId="24" fillId="2" borderId="14" xfId="2" applyFont="1" applyFill="1" applyBorder="1" applyAlignment="1" applyProtection="1">
      <alignment horizontal="left" vertical="center"/>
      <protection locked="0"/>
    </xf>
    <xf numFmtId="0" fontId="24" fillId="2" borderId="13" xfId="2" applyFont="1" applyFill="1" applyBorder="1" applyAlignment="1" applyProtection="1">
      <alignment horizontal="left" vertical="center"/>
      <protection locked="0"/>
    </xf>
    <xf numFmtId="0" fontId="24" fillId="2" borderId="9" xfId="2" applyFont="1" applyFill="1" applyBorder="1" applyAlignment="1" applyProtection="1">
      <alignment horizontal="left" vertical="top" wrapText="1"/>
      <protection locked="0"/>
    </xf>
    <xf numFmtId="0" fontId="24" fillId="2" borderId="5" xfId="2" applyFont="1" applyFill="1" applyBorder="1" applyAlignment="1" applyProtection="1">
      <alignment horizontal="left" vertical="top" wrapText="1"/>
      <protection locked="0"/>
    </xf>
    <xf numFmtId="0" fontId="24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center"/>
      <protection locked="0"/>
    </xf>
    <xf numFmtId="0" fontId="25" fillId="2" borderId="10" xfId="2" applyFont="1" applyFill="1" applyBorder="1" applyAlignment="1" applyProtection="1">
      <alignment horizontal="left" vertical="center"/>
      <protection locked="0"/>
    </xf>
    <xf numFmtId="0" fontId="24" fillId="2" borderId="4" xfId="2" applyFont="1" applyFill="1" applyBorder="1" applyAlignment="1" applyProtection="1">
      <alignment horizontal="left" vertical="center" wrapText="1"/>
      <protection locked="0"/>
    </xf>
    <xf numFmtId="0" fontId="24" fillId="2" borderId="3" xfId="2" applyFont="1" applyFill="1" applyBorder="1" applyAlignment="1" applyProtection="1">
      <alignment horizontal="left" vertical="center" wrapText="1"/>
      <protection locked="0"/>
    </xf>
    <xf numFmtId="0" fontId="24" fillId="2" borderId="2" xfId="2" applyFont="1" applyFill="1" applyBorder="1" applyAlignment="1" applyProtection="1">
      <alignment horizontal="left" vertical="center" wrapText="1"/>
      <protection locked="0"/>
    </xf>
    <xf numFmtId="0" fontId="24" fillId="2" borderId="9" xfId="2" applyFont="1" applyFill="1" applyBorder="1" applyAlignment="1" applyProtection="1">
      <alignment horizontal="left" vertical="center" wrapText="1"/>
      <protection locked="0"/>
    </xf>
    <xf numFmtId="0" fontId="24" fillId="2" borderId="5" xfId="2" applyFont="1" applyFill="1" applyBorder="1" applyAlignment="1" applyProtection="1">
      <alignment horizontal="left" vertical="center" wrapText="1"/>
      <protection locked="0"/>
    </xf>
    <xf numFmtId="0" fontId="24" fillId="2" borderId="11" xfId="2" applyFont="1" applyFill="1" applyBorder="1" applyAlignment="1" applyProtection="1">
      <alignment horizontal="left" vertical="center" wrapText="1"/>
      <protection locked="0"/>
    </xf>
    <xf numFmtId="0" fontId="24" fillId="2" borderId="4" xfId="2" applyFont="1" applyFill="1" applyBorder="1" applyAlignment="1" applyProtection="1">
      <alignment horizontal="left" vertical="center" shrinkToFit="1"/>
      <protection locked="0"/>
    </xf>
    <xf numFmtId="0" fontId="24" fillId="2" borderId="3" xfId="2" applyFont="1" applyFill="1" applyBorder="1" applyAlignment="1" applyProtection="1">
      <alignment horizontal="left" vertical="center" shrinkToFit="1"/>
      <protection locked="0"/>
    </xf>
    <xf numFmtId="0" fontId="24" fillId="2" borderId="2" xfId="2" applyFont="1" applyFill="1" applyBorder="1" applyAlignment="1" applyProtection="1">
      <alignment horizontal="left" vertical="center" shrinkToFit="1"/>
      <protection locked="0"/>
    </xf>
    <xf numFmtId="0" fontId="24" fillId="2" borderId="9" xfId="2" applyFont="1" applyFill="1" applyBorder="1" applyAlignment="1" applyProtection="1">
      <alignment horizontal="left" vertical="center" shrinkToFit="1"/>
      <protection locked="0"/>
    </xf>
    <xf numFmtId="0" fontId="24" fillId="2" borderId="5" xfId="2" applyFont="1" applyFill="1" applyBorder="1" applyAlignment="1" applyProtection="1">
      <alignment horizontal="left" vertical="center" shrinkToFit="1"/>
      <protection locked="0"/>
    </xf>
    <xf numFmtId="0" fontId="24" fillId="2" borderId="11" xfId="2" applyFont="1" applyFill="1" applyBorder="1" applyAlignment="1" applyProtection="1">
      <alignment horizontal="left" vertical="center" shrinkToFit="1"/>
      <protection locked="0"/>
    </xf>
    <xf numFmtId="176" fontId="2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2" applyFont="1" applyFill="1" applyBorder="1" applyAlignment="1" applyProtection="1">
      <alignment horizontal="left" vertical="center" wrapText="1"/>
      <protection locked="0"/>
    </xf>
    <xf numFmtId="0" fontId="25" fillId="2" borderId="10" xfId="2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176" fontId="24" fillId="2" borderId="18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41" fontId="24" fillId="2" borderId="4" xfId="1" applyNumberFormat="1" applyFont="1" applyFill="1" applyBorder="1" applyAlignment="1" applyProtection="1">
      <alignment horizontal="right" vertical="center"/>
      <protection locked="0"/>
    </xf>
    <xf numFmtId="41" fontId="24" fillId="2" borderId="3" xfId="1" applyNumberFormat="1" applyFont="1" applyFill="1" applyBorder="1" applyAlignment="1" applyProtection="1">
      <alignment horizontal="right" vertical="center"/>
      <protection locked="0"/>
    </xf>
    <xf numFmtId="41" fontId="24" fillId="2" borderId="9" xfId="1" applyNumberFormat="1" applyFont="1" applyFill="1" applyBorder="1" applyAlignment="1" applyProtection="1">
      <alignment horizontal="right" vertical="center"/>
      <protection locked="0"/>
    </xf>
    <xf numFmtId="41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4" xfId="0" applyNumberFormat="1" applyFont="1" applyFill="1" applyBorder="1" applyAlignment="1" applyProtection="1">
      <alignment horizontal="right" vertical="center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38" fontId="27" fillId="2" borderId="8" xfId="1" applyNumberFormat="1" applyFont="1" applyFill="1" applyBorder="1" applyAlignment="1">
      <alignment horizontal="right" vertical="center"/>
    </xf>
    <xf numFmtId="38" fontId="27" fillId="2" borderId="6" xfId="1" applyNumberFormat="1" applyFont="1" applyFill="1" applyBorder="1" applyAlignment="1">
      <alignment horizontal="right" vertical="center"/>
    </xf>
    <xf numFmtId="38" fontId="27" fillId="2" borderId="8" xfId="1" applyNumberFormat="1" applyFont="1" applyFill="1" applyBorder="1" applyAlignment="1">
      <alignment horizontal="right" vertical="center" wrapText="1"/>
    </xf>
    <xf numFmtId="38" fontId="27" fillId="2" borderId="6" xfId="1" applyNumberFormat="1" applyFont="1" applyFill="1" applyBorder="1" applyAlignment="1">
      <alignment horizontal="right" vertical="center" wrapText="1"/>
    </xf>
    <xf numFmtId="0" fontId="22" fillId="10" borderId="30" xfId="2" applyFont="1" applyFill="1" applyBorder="1" applyAlignment="1">
      <alignment horizontal="center" vertical="center" wrapText="1" shrinkToFit="1"/>
    </xf>
    <xf numFmtId="0" fontId="22" fillId="10" borderId="30" xfId="2" applyFont="1" applyFill="1" applyBorder="1" applyAlignment="1">
      <alignment horizontal="center" vertical="center" shrinkToFit="1"/>
    </xf>
    <xf numFmtId="38" fontId="27" fillId="2" borderId="8" xfId="3" applyNumberFormat="1" applyFont="1" applyFill="1" applyBorder="1" applyAlignment="1" applyProtection="1">
      <alignment horizontal="right" vertical="center"/>
      <protection locked="0"/>
    </xf>
    <xf numFmtId="38" fontId="27" fillId="2" borderId="6" xfId="3" applyNumberFormat="1" applyFont="1" applyFill="1" applyBorder="1" applyAlignment="1" applyProtection="1">
      <alignment horizontal="right" vertical="center"/>
      <protection locked="0"/>
    </xf>
    <xf numFmtId="38" fontId="27" fillId="2" borderId="8" xfId="3" applyNumberFormat="1" applyFont="1" applyFill="1" applyBorder="1" applyAlignment="1">
      <alignment horizontal="right" vertical="center"/>
    </xf>
    <xf numFmtId="38" fontId="27" fillId="2" borderId="6" xfId="3" applyNumberFormat="1" applyFont="1" applyFill="1" applyBorder="1" applyAlignment="1">
      <alignment horizontal="right" vertical="center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24" fillId="2" borderId="29" xfId="2" applyFont="1" applyFill="1" applyBorder="1" applyAlignment="1" applyProtection="1">
      <alignment horizontal="center" vertical="center" wrapText="1" shrinkToFit="1"/>
      <protection locked="0"/>
    </xf>
    <xf numFmtId="0" fontId="24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5" xfId="2" applyFont="1" applyFill="1" applyBorder="1" applyAlignment="1" applyProtection="1">
      <alignment horizontal="center" vertical="center" wrapText="1"/>
      <protection locked="0"/>
    </xf>
    <xf numFmtId="0" fontId="24" fillId="2" borderId="26" xfId="2" applyFont="1" applyFill="1" applyBorder="1" applyAlignment="1" applyProtection="1">
      <alignment horizontal="center" vertical="center" wrapText="1"/>
      <protection locked="0"/>
    </xf>
    <xf numFmtId="0" fontId="24" fillId="2" borderId="27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 wrapText="1"/>
      <protection locked="0"/>
    </xf>
    <xf numFmtId="0" fontId="24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4" fillId="2" borderId="6" xfId="2" applyFont="1" applyFill="1" applyBorder="1" applyAlignment="1" applyProtection="1">
      <alignment horizontal="center" vertical="center"/>
      <protection locked="0"/>
    </xf>
    <xf numFmtId="0" fontId="24" fillId="2" borderId="10" xfId="2" applyFont="1" applyFill="1" applyBorder="1" applyAlignment="1" applyProtection="1">
      <alignment horizontal="center" vertical="center"/>
      <protection locked="0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0" borderId="24" xfId="2" applyFont="1" applyBorder="1" applyAlignment="1">
      <alignment horizontal="center" vertical="center" wrapText="1"/>
    </xf>
    <xf numFmtId="0" fontId="25" fillId="2" borderId="23" xfId="2" applyFont="1" applyFill="1" applyBorder="1" applyAlignment="1" applyProtection="1">
      <alignment horizontal="center" vertical="center"/>
      <protection locked="0"/>
    </xf>
    <xf numFmtId="0" fontId="25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4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5" fillId="2" borderId="14" xfId="2" applyFont="1" applyFill="1" applyBorder="1" applyAlignment="1" applyProtection="1">
      <alignment horizontal="center" vertical="center"/>
      <protection locked="0"/>
    </xf>
    <xf numFmtId="0" fontId="25" fillId="2" borderId="13" xfId="2" applyFont="1" applyFill="1" applyBorder="1" applyAlignment="1" applyProtection="1">
      <alignment horizontal="center" vertical="center"/>
      <protection locked="0"/>
    </xf>
    <xf numFmtId="0" fontId="25" fillId="2" borderId="4" xfId="2" applyFont="1" applyFill="1" applyBorder="1" applyAlignment="1" applyProtection="1">
      <alignment horizontal="center" vertical="center" wrapText="1"/>
      <protection locked="0"/>
    </xf>
    <xf numFmtId="0" fontId="25" fillId="2" borderId="3" xfId="2" applyFont="1" applyFill="1" applyBorder="1" applyAlignment="1" applyProtection="1">
      <alignment horizontal="center" vertical="center" wrapText="1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7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Alignment="1" applyProtection="1">
      <alignment horizontal="center" vertical="center" wrapText="1"/>
      <protection locked="0"/>
    </xf>
    <xf numFmtId="0" fontId="25" fillId="2" borderId="12" xfId="2" applyFont="1" applyFill="1" applyBorder="1" applyAlignment="1" applyProtection="1">
      <alignment horizontal="center" vertical="center" wrapText="1"/>
      <protection locked="0"/>
    </xf>
    <xf numFmtId="0" fontId="25" fillId="2" borderId="9" xfId="2" applyFont="1" applyFill="1" applyBorder="1" applyAlignment="1" applyProtection="1">
      <alignment horizontal="center" vertical="center" wrapText="1"/>
      <protection locked="0"/>
    </xf>
    <xf numFmtId="0" fontId="25" fillId="2" borderId="5" xfId="2" applyFont="1" applyFill="1" applyBorder="1" applyAlignment="1" applyProtection="1">
      <alignment horizontal="center" vertical="center" wrapText="1"/>
      <protection locked="0"/>
    </xf>
    <xf numFmtId="0" fontId="25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2" xfId="2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84E6-7CCE-4226-8CCF-15A77CA1B79E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B47EDF-B50D-4FB7-B7F6-77317B8F6D30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0F3E791-6D41-4B50-AEC4-4027D08F9E41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eesfl\&#22269;&#38555;&#20132;&#27969;\01_JEES&#22888;&#23398;&#37329;&#38306;&#36899;\H29&#65374;\1_&#25512;&#34214;&#20381;&#38972;\R5\&#30041;&#23398;&#29983;&#22888;&#23398;&#37329;\01_R5&#20462;&#23398;\1_&#21407;&#35696;&#26360;\04_&#39000;&#26360;&#65288;&#27096;&#24335;1&#65289;_J&#20462;&#23398;R5&#65288;&#20445;&#35703;&#12354;&#12426;&#65289;.xlsx" TargetMode="External"/><Relationship Id="rId1" Type="http://schemas.openxmlformats.org/officeDocument/2006/relationships/externalLinkPath" Target="/01_JEES&#22888;&#23398;&#37329;&#38306;&#36899;/H29&#65374;/1_&#25512;&#34214;&#20381;&#38972;/R5/&#30041;&#23398;&#29983;&#22888;&#23398;&#37329;/01_R5&#20462;&#23398;/1_&#21407;&#35696;&#26360;/04_&#39000;&#26360;&#65288;&#27096;&#24335;1&#65289;_J&#20462;&#23398;R5&#65288;&#20445;&#35703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願書（様式1）"/>
      <sheetName val="【記入例】願書（様式1）"/>
      <sheetName val="リスト"/>
      <sheetName val="04_願書（様式1）_J修学R5（保護あり）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BC99"/>
  <sheetViews>
    <sheetView tabSelected="1" view="pageBreakPreview" zoomScaleNormal="100" zoomScaleSheetLayoutView="100" workbookViewId="0"/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66" t="s">
        <v>231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B3" s="19" t="s">
        <v>219</v>
      </c>
      <c r="S3" s="194" t="s">
        <v>2</v>
      </c>
      <c r="T3" s="194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02" t="s">
        <v>232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03" t="s">
        <v>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32" t="s">
        <v>171</v>
      </c>
      <c r="B9" s="133"/>
      <c r="C9" s="134"/>
      <c r="D9" s="141" t="s">
        <v>172</v>
      </c>
      <c r="E9" s="141"/>
      <c r="F9" s="142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4"/>
      <c r="W9" s="218" t="s">
        <v>173</v>
      </c>
      <c r="X9" s="219"/>
      <c r="Y9" s="219"/>
      <c r="Z9" s="220"/>
    </row>
    <row r="10" spans="1:34" s="30" customFormat="1" ht="30.95" customHeight="1">
      <c r="A10" s="135"/>
      <c r="B10" s="136"/>
      <c r="C10" s="137"/>
      <c r="D10" s="227" t="s">
        <v>174</v>
      </c>
      <c r="E10" s="227"/>
      <c r="F10" s="228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W10" s="221"/>
      <c r="X10" s="222"/>
      <c r="Y10" s="222"/>
      <c r="Z10" s="223"/>
    </row>
    <row r="11" spans="1:34" s="30" customFormat="1" ht="30.95" customHeight="1">
      <c r="A11" s="138"/>
      <c r="B11" s="139"/>
      <c r="C11" s="140"/>
      <c r="D11" s="258" t="s">
        <v>175</v>
      </c>
      <c r="E11" s="258"/>
      <c r="F11" s="278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224"/>
      <c r="X11" s="225"/>
      <c r="Y11" s="225"/>
      <c r="Z11" s="226"/>
    </row>
    <row r="12" spans="1:34" s="30" customFormat="1" ht="30.95" customHeight="1">
      <c r="A12" s="281" t="s">
        <v>176</v>
      </c>
      <c r="B12" s="282"/>
      <c r="C12" s="283"/>
      <c r="D12" s="186" t="s">
        <v>217</v>
      </c>
      <c r="E12" s="186"/>
      <c r="F12" s="186"/>
      <c r="G12" s="95" t="s">
        <v>1</v>
      </c>
      <c r="H12" s="187"/>
      <c r="I12" s="187"/>
      <c r="J12" s="96" t="s">
        <v>24</v>
      </c>
      <c r="K12" s="145"/>
      <c r="L12" s="145"/>
      <c r="M12" s="97" t="s">
        <v>23</v>
      </c>
      <c r="N12" s="96" t="s">
        <v>233</v>
      </c>
      <c r="O12" s="98"/>
      <c r="P12" s="99"/>
      <c r="Q12" s="99"/>
      <c r="R12" s="99"/>
      <c r="S12" s="99"/>
      <c r="T12" s="100" t="e">
        <f>リスト!B20</f>
        <v>#VALUE!</v>
      </c>
      <c r="U12" s="101" t="s">
        <v>177</v>
      </c>
      <c r="V12" s="146" t="s">
        <v>127</v>
      </c>
      <c r="W12" s="147"/>
      <c r="X12" s="272" t="s">
        <v>139</v>
      </c>
      <c r="Y12" s="272"/>
      <c r="Z12" s="273"/>
    </row>
    <row r="13" spans="1:34" s="34" customFormat="1" ht="30.95" customHeight="1">
      <c r="A13" s="190" t="s">
        <v>178</v>
      </c>
      <c r="B13" s="191"/>
      <c r="C13" s="241"/>
      <c r="D13" s="188"/>
      <c r="E13" s="188"/>
      <c r="F13" s="188"/>
      <c r="G13" s="188"/>
      <c r="H13" s="189"/>
      <c r="I13" s="190" t="s">
        <v>179</v>
      </c>
      <c r="J13" s="191"/>
      <c r="K13" s="256" t="s">
        <v>229</v>
      </c>
      <c r="L13" s="256"/>
      <c r="M13" s="256"/>
      <c r="N13" s="256"/>
      <c r="O13" s="257"/>
      <c r="P13" s="190" t="s">
        <v>180</v>
      </c>
      <c r="Q13" s="191"/>
      <c r="R13" s="188"/>
      <c r="S13" s="188"/>
      <c r="T13" s="102" t="s">
        <v>1</v>
      </c>
      <c r="U13" s="188"/>
      <c r="V13" s="188"/>
      <c r="W13" s="102" t="s">
        <v>24</v>
      </c>
      <c r="X13" s="188"/>
      <c r="Y13" s="188"/>
      <c r="Z13" s="103" t="s">
        <v>23</v>
      </c>
    </row>
    <row r="14" spans="1:34" s="34" customFormat="1" ht="30.95" customHeight="1">
      <c r="A14" s="132" t="s">
        <v>234</v>
      </c>
      <c r="B14" s="133"/>
      <c r="C14" s="134"/>
      <c r="D14" s="243" t="s">
        <v>181</v>
      </c>
      <c r="E14" s="243"/>
      <c r="F14" s="243"/>
      <c r="G14" s="243"/>
      <c r="H14" s="243"/>
      <c r="I14" s="243"/>
      <c r="J14" s="243"/>
      <c r="K14" s="244" t="s">
        <v>4</v>
      </c>
      <c r="L14" s="245"/>
      <c r="M14" s="245"/>
      <c r="N14" s="245"/>
      <c r="O14" s="245"/>
      <c r="P14" s="245"/>
      <c r="Q14" s="245"/>
      <c r="R14" s="245"/>
      <c r="S14" s="244" t="s">
        <v>182</v>
      </c>
      <c r="T14" s="245"/>
      <c r="U14" s="245"/>
      <c r="V14" s="245"/>
      <c r="W14" s="245"/>
      <c r="X14" s="245"/>
      <c r="Y14" s="245"/>
      <c r="Z14" s="246"/>
    </row>
    <row r="15" spans="1:34" s="34" customFormat="1" ht="30.95" customHeight="1">
      <c r="A15" s="135"/>
      <c r="B15" s="136"/>
      <c r="C15" s="137"/>
      <c r="D15" s="247"/>
      <c r="E15" s="247"/>
      <c r="F15" s="247"/>
      <c r="G15" s="247"/>
      <c r="H15" s="247"/>
      <c r="I15" s="247"/>
      <c r="J15" s="247"/>
      <c r="K15" s="248"/>
      <c r="L15" s="249"/>
      <c r="M15" s="249"/>
      <c r="N15" s="249"/>
      <c r="O15" s="249"/>
      <c r="P15" s="249"/>
      <c r="Q15" s="249"/>
      <c r="R15" s="249"/>
      <c r="S15" s="250"/>
      <c r="T15" s="251"/>
      <c r="U15" s="251"/>
      <c r="V15" s="251"/>
      <c r="W15" s="251"/>
      <c r="X15" s="251"/>
      <c r="Y15" s="251"/>
      <c r="Z15" s="252"/>
      <c r="AB15" s="19"/>
    </row>
    <row r="16" spans="1:34" s="34" customFormat="1" ht="30.95" customHeight="1">
      <c r="A16" s="135"/>
      <c r="B16" s="136"/>
      <c r="C16" s="137"/>
      <c r="D16" s="211" t="s">
        <v>120</v>
      </c>
      <c r="E16" s="211"/>
      <c r="F16" s="211"/>
      <c r="G16" s="211"/>
      <c r="H16" s="211"/>
      <c r="I16" s="211"/>
      <c r="J16" s="211"/>
      <c r="K16" s="212" t="s">
        <v>121</v>
      </c>
      <c r="L16" s="213"/>
      <c r="M16" s="213"/>
      <c r="N16" s="213"/>
      <c r="O16" s="214" t="s">
        <v>183</v>
      </c>
      <c r="P16" s="215"/>
      <c r="Q16" s="215"/>
      <c r="R16" s="215"/>
      <c r="S16" s="215"/>
      <c r="T16" s="215"/>
      <c r="U16" s="253" t="s">
        <v>184</v>
      </c>
      <c r="V16" s="254"/>
      <c r="W16" s="254"/>
      <c r="X16" s="254"/>
      <c r="Y16" s="254"/>
      <c r="Z16" s="255"/>
    </row>
    <row r="17" spans="1:55" s="34" customFormat="1" ht="30.95" customHeight="1">
      <c r="A17" s="138"/>
      <c r="B17" s="139"/>
      <c r="C17" s="140"/>
      <c r="D17" s="240" t="s">
        <v>185</v>
      </c>
      <c r="E17" s="240"/>
      <c r="F17" s="240"/>
      <c r="G17" s="240"/>
      <c r="H17" s="240"/>
      <c r="I17" s="240"/>
      <c r="J17" s="240"/>
      <c r="K17" s="184"/>
      <c r="L17" s="185"/>
      <c r="M17" s="258" t="s">
        <v>186</v>
      </c>
      <c r="N17" s="258"/>
      <c r="O17" s="184" t="s">
        <v>217</v>
      </c>
      <c r="P17" s="185"/>
      <c r="Q17" s="185"/>
      <c r="R17" s="105" t="s">
        <v>1</v>
      </c>
      <c r="S17" s="74"/>
      <c r="T17" s="106" t="s">
        <v>166</v>
      </c>
      <c r="U17" s="274" t="s">
        <v>217</v>
      </c>
      <c r="V17" s="275"/>
      <c r="W17" s="275"/>
      <c r="X17" s="106" t="s">
        <v>1</v>
      </c>
      <c r="Y17" s="76"/>
      <c r="Z17" s="107" t="s">
        <v>24</v>
      </c>
    </row>
    <row r="18" spans="1:55" s="34" customFormat="1" ht="30.95" hidden="1" customHeight="1">
      <c r="A18" s="104"/>
      <c r="B18" s="104"/>
      <c r="C18" s="104"/>
      <c r="D18" s="108"/>
      <c r="E18" s="109"/>
      <c r="F18" s="108"/>
      <c r="G18" s="109"/>
      <c r="H18" s="108"/>
      <c r="I18" s="110"/>
      <c r="J18" s="111"/>
      <c r="K18" s="111"/>
      <c r="L18" s="111"/>
      <c r="M18" s="111"/>
      <c r="N18" s="112"/>
      <c r="O18" s="112"/>
      <c r="P18" s="110"/>
      <c r="Q18" s="104"/>
      <c r="R18" s="104"/>
      <c r="S18" s="104"/>
      <c r="T18" s="104"/>
      <c r="U18" s="216" t="s">
        <v>187</v>
      </c>
      <c r="V18" s="217"/>
      <c r="W18" s="217"/>
      <c r="X18" s="217"/>
      <c r="Y18" s="217"/>
      <c r="Z18" s="113">
        <f>[1]リスト!H32</f>
        <v>0</v>
      </c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55" s="30" customFormat="1" ht="12.75" customHeight="1">
      <c r="A20" s="19" t="s">
        <v>235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231" t="s">
        <v>117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3"/>
      <c r="N21" s="236" t="s">
        <v>45</v>
      </c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5"/>
    </row>
    <row r="22" spans="1:55" ht="30" customHeight="1">
      <c r="A22" s="195" t="s">
        <v>42</v>
      </c>
      <c r="B22" s="196"/>
      <c r="C22" s="196"/>
      <c r="D22" s="196"/>
      <c r="E22" s="196"/>
      <c r="F22" s="196"/>
      <c r="G22" s="196"/>
      <c r="H22" s="208"/>
      <c r="I22" s="209"/>
      <c r="J22" s="209"/>
      <c r="K22" s="209"/>
      <c r="L22" s="209"/>
      <c r="M22" s="33" t="s">
        <v>17</v>
      </c>
      <c r="N22" s="195" t="s">
        <v>37</v>
      </c>
      <c r="O22" s="196"/>
      <c r="P22" s="196"/>
      <c r="Q22" s="196"/>
      <c r="R22" s="196"/>
      <c r="S22" s="196"/>
      <c r="T22" s="196"/>
      <c r="U22" s="208"/>
      <c r="V22" s="209"/>
      <c r="W22" s="209"/>
      <c r="X22" s="209"/>
      <c r="Y22" s="209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95" t="s">
        <v>32</v>
      </c>
      <c r="B23" s="196"/>
      <c r="C23" s="196"/>
      <c r="D23" s="196"/>
      <c r="E23" s="196"/>
      <c r="F23" s="196"/>
      <c r="G23" s="197"/>
      <c r="H23" s="198"/>
      <c r="I23" s="199"/>
      <c r="J23" s="199"/>
      <c r="K23" s="199"/>
      <c r="L23" s="199"/>
      <c r="M23" s="33" t="s">
        <v>17</v>
      </c>
      <c r="N23" s="267" t="s">
        <v>140</v>
      </c>
      <c r="O23" s="268"/>
      <c r="P23" s="268"/>
      <c r="Q23" s="268"/>
      <c r="R23" s="268"/>
      <c r="S23" s="268"/>
      <c r="T23" s="268"/>
      <c r="U23" s="200"/>
      <c r="V23" s="201"/>
      <c r="W23" s="201"/>
      <c r="X23" s="201"/>
      <c r="Y23" s="201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95" t="s">
        <v>33</v>
      </c>
      <c r="B24" s="196"/>
      <c r="C24" s="196"/>
      <c r="D24" s="196"/>
      <c r="E24" s="196"/>
      <c r="F24" s="196"/>
      <c r="G24" s="197"/>
      <c r="H24" s="198"/>
      <c r="I24" s="199"/>
      <c r="J24" s="199"/>
      <c r="K24" s="199"/>
      <c r="L24" s="199"/>
      <c r="M24" s="33" t="s">
        <v>17</v>
      </c>
      <c r="N24" s="267" t="s">
        <v>141</v>
      </c>
      <c r="O24" s="268"/>
      <c r="P24" s="268"/>
      <c r="Q24" s="268"/>
      <c r="R24" s="268"/>
      <c r="S24" s="268"/>
      <c r="T24" s="268"/>
      <c r="U24" s="200"/>
      <c r="V24" s="201"/>
      <c r="W24" s="201"/>
      <c r="X24" s="201"/>
      <c r="Y24" s="201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95" t="s">
        <v>34</v>
      </c>
      <c r="B25" s="196"/>
      <c r="C25" s="196"/>
      <c r="D25" s="196"/>
      <c r="E25" s="196"/>
      <c r="F25" s="196"/>
      <c r="G25" s="197"/>
      <c r="H25" s="200"/>
      <c r="I25" s="201"/>
      <c r="J25" s="201"/>
      <c r="K25" s="201"/>
      <c r="L25" s="201"/>
      <c r="M25" s="33" t="s">
        <v>17</v>
      </c>
      <c r="N25" s="267" t="s">
        <v>142</v>
      </c>
      <c r="O25" s="268"/>
      <c r="P25" s="268"/>
      <c r="Q25" s="268"/>
      <c r="R25" s="268"/>
      <c r="S25" s="268"/>
      <c r="T25" s="269"/>
      <c r="U25" s="200"/>
      <c r="V25" s="201"/>
      <c r="W25" s="201"/>
      <c r="X25" s="201"/>
      <c r="Y25" s="201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95" t="s">
        <v>35</v>
      </c>
      <c r="B26" s="196"/>
      <c r="C26" s="196"/>
      <c r="D26" s="196"/>
      <c r="E26" s="196"/>
      <c r="F26" s="196"/>
      <c r="G26" s="197"/>
      <c r="H26" s="200"/>
      <c r="I26" s="201"/>
      <c r="J26" s="201"/>
      <c r="K26" s="201"/>
      <c r="L26" s="201"/>
      <c r="M26" s="33" t="s">
        <v>17</v>
      </c>
      <c r="N26" s="267" t="s">
        <v>143</v>
      </c>
      <c r="O26" s="268"/>
      <c r="P26" s="268"/>
      <c r="Q26" s="268"/>
      <c r="R26" s="268"/>
      <c r="S26" s="268"/>
      <c r="T26" s="269"/>
      <c r="U26" s="200"/>
      <c r="V26" s="201"/>
      <c r="W26" s="201"/>
      <c r="X26" s="201"/>
      <c r="Y26" s="201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95" t="s">
        <v>36</v>
      </c>
      <c r="B27" s="196"/>
      <c r="C27" s="196"/>
      <c r="D27" s="196"/>
      <c r="E27" s="196"/>
      <c r="F27" s="196"/>
      <c r="G27" s="196"/>
      <c r="H27" s="198"/>
      <c r="I27" s="199"/>
      <c r="J27" s="199"/>
      <c r="K27" s="199"/>
      <c r="L27" s="199"/>
      <c r="M27" s="33" t="s">
        <v>17</v>
      </c>
      <c r="N27" s="195" t="s">
        <v>144</v>
      </c>
      <c r="O27" s="196"/>
      <c r="P27" s="196"/>
      <c r="Q27" s="196"/>
      <c r="R27" s="196"/>
      <c r="S27" s="196"/>
      <c r="T27" s="197"/>
      <c r="U27" s="200"/>
      <c r="V27" s="201"/>
      <c r="W27" s="201"/>
      <c r="X27" s="201"/>
      <c r="Y27" s="201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236" t="s">
        <v>146</v>
      </c>
      <c r="B28" s="234"/>
      <c r="C28" s="234"/>
      <c r="D28" s="234"/>
      <c r="E28" s="234"/>
      <c r="F28" s="234"/>
      <c r="G28" s="234"/>
      <c r="H28" s="270">
        <f>SUM(H22:L27)</f>
        <v>0</v>
      </c>
      <c r="I28" s="271"/>
      <c r="J28" s="271"/>
      <c r="K28" s="271"/>
      <c r="L28" s="271"/>
      <c r="M28" s="33" t="s">
        <v>17</v>
      </c>
      <c r="N28" s="231" t="s">
        <v>145</v>
      </c>
      <c r="O28" s="232"/>
      <c r="P28" s="232"/>
      <c r="Q28" s="232"/>
      <c r="R28" s="232"/>
      <c r="S28" s="232"/>
      <c r="T28" s="232"/>
      <c r="U28" s="229">
        <f>(U22+U24+U25+U26+U27)-U23</f>
        <v>0</v>
      </c>
      <c r="V28" s="230"/>
      <c r="W28" s="230"/>
      <c r="X28" s="230"/>
      <c r="Y28" s="230"/>
      <c r="Z28" s="33" t="s">
        <v>17</v>
      </c>
      <c r="AA28" s="148" t="str">
        <f>IF(H29&lt;0,"★支出が収入を上回らないように修正してください。収入を上回る支出を貯金の取り崩しや借金で賄う場合は⑤または⑥に計上してください。","")</f>
        <v/>
      </c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</row>
    <row r="29" spans="1:55" ht="30" customHeight="1">
      <c r="A29" s="237" t="s">
        <v>18</v>
      </c>
      <c r="B29" s="237"/>
      <c r="C29" s="237"/>
      <c r="D29" s="237"/>
      <c r="E29" s="237"/>
      <c r="F29" s="237"/>
      <c r="G29" s="237"/>
      <c r="H29" s="238">
        <f>H28-U28</f>
        <v>0</v>
      </c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9"/>
      <c r="Z29" s="33" t="s">
        <v>17</v>
      </c>
      <c r="AA29" s="148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</row>
    <row r="30" spans="1:55" ht="18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19" t="s">
        <v>236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42" t="s">
        <v>168</v>
      </c>
      <c r="B32" s="237"/>
      <c r="C32" s="237" t="s">
        <v>147</v>
      </c>
      <c r="D32" s="237"/>
      <c r="E32" s="237"/>
      <c r="F32" s="237"/>
      <c r="G32" s="237"/>
      <c r="H32" s="237"/>
      <c r="I32" s="236" t="s">
        <v>16</v>
      </c>
      <c r="J32" s="234"/>
      <c r="K32" s="234"/>
      <c r="L32" s="234"/>
      <c r="M32" s="235"/>
      <c r="N32" s="231" t="s">
        <v>46</v>
      </c>
      <c r="O32" s="234"/>
      <c r="P32" s="234"/>
      <c r="Q32" s="235"/>
      <c r="R32" s="231" t="s">
        <v>15</v>
      </c>
      <c r="S32" s="232"/>
      <c r="T32" s="232"/>
      <c r="U32" s="232"/>
      <c r="V32" s="232"/>
      <c r="W32" s="233"/>
      <c r="X32" s="231" t="s">
        <v>14</v>
      </c>
      <c r="Y32" s="232"/>
      <c r="Z32" s="233"/>
    </row>
    <row r="33" spans="1:38" s="30" customFormat="1" ht="15" customHeight="1">
      <c r="A33" s="259" t="s">
        <v>139</v>
      </c>
      <c r="B33" s="259"/>
      <c r="C33" s="210"/>
      <c r="D33" s="210"/>
      <c r="E33" s="210"/>
      <c r="F33" s="210"/>
      <c r="G33" s="210"/>
      <c r="H33" s="210"/>
      <c r="I33" s="154"/>
      <c r="J33" s="155"/>
      <c r="K33" s="155"/>
      <c r="L33" s="155"/>
      <c r="M33" s="156"/>
      <c r="N33" s="160"/>
      <c r="O33" s="161"/>
      <c r="P33" s="161"/>
      <c r="Q33" s="168" t="s">
        <v>13</v>
      </c>
      <c r="R33" s="170"/>
      <c r="S33" s="171"/>
      <c r="T33" s="38" t="s">
        <v>8</v>
      </c>
      <c r="U33" s="37"/>
      <c r="V33" s="38" t="s">
        <v>7</v>
      </c>
      <c r="W33" s="39" t="s">
        <v>9</v>
      </c>
      <c r="X33" s="172" t="s">
        <v>139</v>
      </c>
      <c r="Y33" s="173"/>
      <c r="Z33" s="174"/>
    </row>
    <row r="34" spans="1:38" s="30" customFormat="1" ht="15" customHeight="1">
      <c r="A34" s="259"/>
      <c r="B34" s="259"/>
      <c r="C34" s="210"/>
      <c r="D34" s="210"/>
      <c r="E34" s="210"/>
      <c r="F34" s="210"/>
      <c r="G34" s="210"/>
      <c r="H34" s="210"/>
      <c r="I34" s="157"/>
      <c r="J34" s="158"/>
      <c r="K34" s="158"/>
      <c r="L34" s="158"/>
      <c r="M34" s="159"/>
      <c r="N34" s="162"/>
      <c r="O34" s="163"/>
      <c r="P34" s="163"/>
      <c r="Q34" s="169"/>
      <c r="R34" s="166"/>
      <c r="S34" s="167"/>
      <c r="T34" s="41" t="s">
        <v>8</v>
      </c>
      <c r="U34" s="40"/>
      <c r="V34" s="41" t="s">
        <v>7</v>
      </c>
      <c r="W34" s="42" t="s">
        <v>6</v>
      </c>
      <c r="X34" s="175"/>
      <c r="Y34" s="176"/>
      <c r="Z34" s="177"/>
    </row>
    <row r="35" spans="1:38" s="30" customFormat="1" ht="15" customHeight="1">
      <c r="A35" s="260"/>
      <c r="B35" s="260"/>
      <c r="C35" s="210"/>
      <c r="D35" s="210"/>
      <c r="E35" s="210"/>
      <c r="F35" s="210"/>
      <c r="G35" s="210"/>
      <c r="H35" s="210"/>
      <c r="I35" s="154"/>
      <c r="J35" s="155"/>
      <c r="K35" s="155"/>
      <c r="L35" s="155"/>
      <c r="M35" s="156"/>
      <c r="N35" s="160"/>
      <c r="O35" s="161"/>
      <c r="P35" s="161"/>
      <c r="Q35" s="168" t="s">
        <v>13</v>
      </c>
      <c r="R35" s="170"/>
      <c r="S35" s="171"/>
      <c r="T35" s="38" t="s">
        <v>8</v>
      </c>
      <c r="U35" s="37"/>
      <c r="V35" s="38" t="s">
        <v>7</v>
      </c>
      <c r="W35" s="39" t="s">
        <v>9</v>
      </c>
      <c r="X35" s="172"/>
      <c r="Y35" s="173"/>
      <c r="Z35" s="174"/>
    </row>
    <row r="36" spans="1:38" s="30" customFormat="1" ht="15" customHeight="1">
      <c r="A36" s="260"/>
      <c r="B36" s="260"/>
      <c r="C36" s="210"/>
      <c r="D36" s="210"/>
      <c r="E36" s="210"/>
      <c r="F36" s="210"/>
      <c r="G36" s="210"/>
      <c r="H36" s="210"/>
      <c r="I36" s="157"/>
      <c r="J36" s="158"/>
      <c r="K36" s="158"/>
      <c r="L36" s="158"/>
      <c r="M36" s="159"/>
      <c r="N36" s="162"/>
      <c r="O36" s="163"/>
      <c r="P36" s="163"/>
      <c r="Q36" s="169"/>
      <c r="R36" s="166"/>
      <c r="S36" s="167"/>
      <c r="T36" s="41" t="s">
        <v>8</v>
      </c>
      <c r="U36" s="40"/>
      <c r="V36" s="41" t="s">
        <v>7</v>
      </c>
      <c r="W36" s="42" t="s">
        <v>6</v>
      </c>
      <c r="X36" s="175"/>
      <c r="Y36" s="176"/>
      <c r="Z36" s="177"/>
    </row>
    <row r="37" spans="1:38" s="30" customFormat="1" ht="15" customHeight="1">
      <c r="A37" s="260"/>
      <c r="B37" s="260"/>
      <c r="C37" s="210"/>
      <c r="D37" s="210"/>
      <c r="E37" s="210"/>
      <c r="F37" s="210"/>
      <c r="G37" s="210"/>
      <c r="H37" s="210"/>
      <c r="I37" s="154"/>
      <c r="J37" s="155"/>
      <c r="K37" s="155"/>
      <c r="L37" s="155"/>
      <c r="M37" s="156"/>
      <c r="N37" s="160"/>
      <c r="O37" s="161"/>
      <c r="P37" s="161"/>
      <c r="Q37" s="168" t="s">
        <v>13</v>
      </c>
      <c r="R37" s="164"/>
      <c r="S37" s="165"/>
      <c r="T37" s="44" t="s">
        <v>8</v>
      </c>
      <c r="U37" s="43"/>
      <c r="V37" s="44" t="s">
        <v>7</v>
      </c>
      <c r="W37" s="45" t="s">
        <v>9</v>
      </c>
      <c r="X37" s="172"/>
      <c r="Y37" s="173"/>
      <c r="Z37" s="174"/>
    </row>
    <row r="38" spans="1:38" ht="15" customHeight="1">
      <c r="A38" s="260"/>
      <c r="B38" s="260"/>
      <c r="C38" s="210"/>
      <c r="D38" s="210"/>
      <c r="E38" s="210"/>
      <c r="F38" s="210"/>
      <c r="G38" s="210"/>
      <c r="H38" s="210"/>
      <c r="I38" s="157"/>
      <c r="J38" s="158"/>
      <c r="K38" s="158"/>
      <c r="L38" s="158"/>
      <c r="M38" s="159"/>
      <c r="N38" s="162"/>
      <c r="O38" s="163"/>
      <c r="P38" s="163"/>
      <c r="Q38" s="169"/>
      <c r="R38" s="166"/>
      <c r="S38" s="167"/>
      <c r="T38" s="41" t="s">
        <v>8</v>
      </c>
      <c r="U38" s="40"/>
      <c r="V38" s="41" t="s">
        <v>7</v>
      </c>
      <c r="W38" s="42" t="s">
        <v>6</v>
      </c>
      <c r="X38" s="175"/>
      <c r="Y38" s="176"/>
      <c r="Z38" s="177"/>
    </row>
    <row r="39" spans="1:38" ht="15" customHeight="1">
      <c r="A39" s="260"/>
      <c r="B39" s="260"/>
      <c r="C39" s="210"/>
      <c r="D39" s="210"/>
      <c r="E39" s="210"/>
      <c r="F39" s="210"/>
      <c r="G39" s="210"/>
      <c r="H39" s="210"/>
      <c r="I39" s="154"/>
      <c r="J39" s="155"/>
      <c r="K39" s="155"/>
      <c r="L39" s="155"/>
      <c r="M39" s="156"/>
      <c r="N39" s="160"/>
      <c r="O39" s="161"/>
      <c r="P39" s="161"/>
      <c r="Q39" s="168" t="s">
        <v>13</v>
      </c>
      <c r="R39" s="164"/>
      <c r="S39" s="165"/>
      <c r="T39" s="44" t="s">
        <v>8</v>
      </c>
      <c r="U39" s="43"/>
      <c r="V39" s="44" t="s">
        <v>7</v>
      </c>
      <c r="W39" s="45" t="s">
        <v>9</v>
      </c>
      <c r="X39" s="172"/>
      <c r="Y39" s="173"/>
      <c r="Z39" s="174"/>
    </row>
    <row r="40" spans="1:38" s="34" customFormat="1" ht="15" customHeight="1">
      <c r="A40" s="260"/>
      <c r="B40" s="260"/>
      <c r="C40" s="210"/>
      <c r="D40" s="210"/>
      <c r="E40" s="210"/>
      <c r="F40" s="210"/>
      <c r="G40" s="210"/>
      <c r="H40" s="210"/>
      <c r="I40" s="157"/>
      <c r="J40" s="158"/>
      <c r="K40" s="158"/>
      <c r="L40" s="158"/>
      <c r="M40" s="159"/>
      <c r="N40" s="162"/>
      <c r="O40" s="163"/>
      <c r="P40" s="163"/>
      <c r="Q40" s="169"/>
      <c r="R40" s="166"/>
      <c r="S40" s="167"/>
      <c r="T40" s="41" t="s">
        <v>8</v>
      </c>
      <c r="U40" s="40"/>
      <c r="V40" s="41" t="s">
        <v>7</v>
      </c>
      <c r="W40" s="42" t="s">
        <v>6</v>
      </c>
      <c r="X40" s="175"/>
      <c r="Y40" s="176"/>
      <c r="Z40" s="177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19" t="s">
        <v>170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90" t="s">
        <v>12</v>
      </c>
      <c r="B43" s="265"/>
      <c r="C43" s="190" t="s">
        <v>164</v>
      </c>
      <c r="D43" s="261"/>
      <c r="E43" s="261"/>
      <c r="F43" s="261"/>
      <c r="G43" s="261"/>
      <c r="H43" s="261"/>
      <c r="I43" s="261"/>
      <c r="J43" s="261"/>
      <c r="K43" s="262"/>
      <c r="L43" s="263" t="s">
        <v>11</v>
      </c>
      <c r="M43" s="261"/>
      <c r="N43" s="261"/>
      <c r="O43" s="261"/>
      <c r="P43" s="261"/>
      <c r="Q43" s="261"/>
      <c r="R43" s="261"/>
      <c r="S43" s="261"/>
      <c r="T43" s="262"/>
      <c r="U43" s="264" t="s">
        <v>10</v>
      </c>
      <c r="V43" s="264"/>
      <c r="W43" s="264"/>
      <c r="X43" s="264"/>
      <c r="Y43" s="264"/>
      <c r="Z43" s="264"/>
    </row>
    <row r="44" spans="1:38" ht="15" customHeight="1">
      <c r="A44" s="204" t="s">
        <v>139</v>
      </c>
      <c r="B44" s="205"/>
      <c r="C44" s="120"/>
      <c r="D44" s="121"/>
      <c r="E44" s="121"/>
      <c r="F44" s="121"/>
      <c r="G44" s="121"/>
      <c r="H44" s="121"/>
      <c r="I44" s="121"/>
      <c r="J44" s="121"/>
      <c r="K44" s="122"/>
      <c r="L44" s="126"/>
      <c r="M44" s="127"/>
      <c r="N44" s="127"/>
      <c r="O44" s="127"/>
      <c r="P44" s="127"/>
      <c r="Q44" s="127"/>
      <c r="R44" s="127"/>
      <c r="S44" s="127"/>
      <c r="T44" s="128"/>
      <c r="U44" s="192"/>
      <c r="V44" s="193"/>
      <c r="W44" s="52" t="s">
        <v>8</v>
      </c>
      <c r="X44" s="53"/>
      <c r="Y44" s="54" t="s">
        <v>7</v>
      </c>
      <c r="Z44" s="55" t="s">
        <v>9</v>
      </c>
    </row>
    <row r="45" spans="1:38" ht="15" customHeight="1">
      <c r="A45" s="204"/>
      <c r="B45" s="205"/>
      <c r="C45" s="123"/>
      <c r="D45" s="124"/>
      <c r="E45" s="124"/>
      <c r="F45" s="124"/>
      <c r="G45" s="124"/>
      <c r="H45" s="124"/>
      <c r="I45" s="124"/>
      <c r="J45" s="124"/>
      <c r="K45" s="125"/>
      <c r="L45" s="129"/>
      <c r="M45" s="130"/>
      <c r="N45" s="130"/>
      <c r="O45" s="130"/>
      <c r="P45" s="130"/>
      <c r="Q45" s="130"/>
      <c r="R45" s="130"/>
      <c r="S45" s="130"/>
      <c r="T45" s="131"/>
      <c r="U45" s="206"/>
      <c r="V45" s="207"/>
      <c r="W45" s="56" t="s">
        <v>8</v>
      </c>
      <c r="X45" s="57"/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117"/>
      <c r="B46" s="118"/>
      <c r="C46" s="120"/>
      <c r="D46" s="121"/>
      <c r="E46" s="121"/>
      <c r="F46" s="121"/>
      <c r="G46" s="121"/>
      <c r="H46" s="121"/>
      <c r="I46" s="121"/>
      <c r="J46" s="121"/>
      <c r="K46" s="122"/>
      <c r="L46" s="126"/>
      <c r="M46" s="127"/>
      <c r="N46" s="127"/>
      <c r="O46" s="127"/>
      <c r="P46" s="127"/>
      <c r="Q46" s="127"/>
      <c r="R46" s="127"/>
      <c r="S46" s="127"/>
      <c r="T46" s="128"/>
      <c r="U46" s="192"/>
      <c r="V46" s="193"/>
      <c r="W46" s="52" t="s">
        <v>8</v>
      </c>
      <c r="X46" s="53"/>
      <c r="Y46" s="54" t="s">
        <v>7</v>
      </c>
      <c r="Z46" s="55" t="s">
        <v>9</v>
      </c>
    </row>
    <row r="47" spans="1:38" ht="15" customHeight="1">
      <c r="A47" s="117"/>
      <c r="B47" s="118"/>
      <c r="C47" s="123"/>
      <c r="D47" s="124"/>
      <c r="E47" s="124"/>
      <c r="F47" s="124"/>
      <c r="G47" s="124"/>
      <c r="H47" s="124"/>
      <c r="I47" s="124"/>
      <c r="J47" s="124"/>
      <c r="K47" s="125"/>
      <c r="L47" s="129"/>
      <c r="M47" s="130"/>
      <c r="N47" s="130"/>
      <c r="O47" s="130"/>
      <c r="P47" s="130"/>
      <c r="Q47" s="130"/>
      <c r="R47" s="130"/>
      <c r="S47" s="130"/>
      <c r="T47" s="131"/>
      <c r="U47" s="206"/>
      <c r="V47" s="207"/>
      <c r="W47" s="56" t="s">
        <v>8</v>
      </c>
      <c r="X47" s="57"/>
      <c r="Y47" s="58" t="s">
        <v>7</v>
      </c>
      <c r="Z47" s="59" t="s">
        <v>6</v>
      </c>
    </row>
    <row r="48" spans="1:38" ht="15" customHeight="1">
      <c r="A48" s="117"/>
      <c r="B48" s="118"/>
      <c r="C48" s="120"/>
      <c r="D48" s="121"/>
      <c r="E48" s="121"/>
      <c r="F48" s="121"/>
      <c r="G48" s="121"/>
      <c r="H48" s="121"/>
      <c r="I48" s="121"/>
      <c r="J48" s="121"/>
      <c r="K48" s="122"/>
      <c r="L48" s="126"/>
      <c r="M48" s="127"/>
      <c r="N48" s="127"/>
      <c r="O48" s="127"/>
      <c r="P48" s="127"/>
      <c r="Q48" s="127"/>
      <c r="R48" s="127"/>
      <c r="S48" s="127"/>
      <c r="T48" s="128"/>
      <c r="U48" s="192"/>
      <c r="V48" s="193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117"/>
      <c r="B49" s="118"/>
      <c r="C49" s="123"/>
      <c r="D49" s="124"/>
      <c r="E49" s="124"/>
      <c r="F49" s="124"/>
      <c r="G49" s="124"/>
      <c r="H49" s="124"/>
      <c r="I49" s="124"/>
      <c r="J49" s="124"/>
      <c r="K49" s="125"/>
      <c r="L49" s="129"/>
      <c r="M49" s="130"/>
      <c r="N49" s="130"/>
      <c r="O49" s="130"/>
      <c r="P49" s="130"/>
      <c r="Q49" s="130"/>
      <c r="R49" s="130"/>
      <c r="S49" s="130"/>
      <c r="T49" s="131"/>
      <c r="U49" s="206"/>
      <c r="V49" s="207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117"/>
      <c r="B50" s="118"/>
      <c r="C50" s="120"/>
      <c r="D50" s="121"/>
      <c r="E50" s="121"/>
      <c r="F50" s="121"/>
      <c r="G50" s="121"/>
      <c r="H50" s="121"/>
      <c r="I50" s="121"/>
      <c r="J50" s="121"/>
      <c r="K50" s="122"/>
      <c r="L50" s="126"/>
      <c r="M50" s="127"/>
      <c r="N50" s="127"/>
      <c r="O50" s="127"/>
      <c r="P50" s="127"/>
      <c r="Q50" s="127"/>
      <c r="R50" s="127"/>
      <c r="S50" s="127"/>
      <c r="T50" s="128"/>
      <c r="U50" s="192"/>
      <c r="V50" s="193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117"/>
      <c r="B51" s="118"/>
      <c r="C51" s="123"/>
      <c r="D51" s="124"/>
      <c r="E51" s="124"/>
      <c r="F51" s="124"/>
      <c r="G51" s="124"/>
      <c r="H51" s="124"/>
      <c r="I51" s="124"/>
      <c r="J51" s="124"/>
      <c r="K51" s="125"/>
      <c r="L51" s="129"/>
      <c r="M51" s="130"/>
      <c r="N51" s="130"/>
      <c r="O51" s="130"/>
      <c r="P51" s="130"/>
      <c r="Q51" s="130"/>
      <c r="R51" s="130"/>
      <c r="S51" s="130"/>
      <c r="T51" s="131"/>
      <c r="U51" s="206"/>
      <c r="V51" s="207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6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6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178" t="s">
        <v>38</v>
      </c>
      <c r="B60" s="179"/>
      <c r="C60" s="179"/>
      <c r="D60" s="179"/>
      <c r="E60" s="179"/>
      <c r="F60" s="180"/>
      <c r="G60" s="181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3"/>
    </row>
    <row r="61" spans="1:38" ht="15" customHeight="1">
      <c r="A61" s="60" t="s">
        <v>133</v>
      </c>
      <c r="Z61" s="61"/>
    </row>
    <row r="62" spans="1:38" ht="279.95" customHeight="1">
      <c r="A62" s="151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3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163</v>
      </c>
    </row>
    <row r="65" spans="1:26" ht="279.95" customHeight="1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6"/>
    </row>
    <row r="67" spans="1:26" ht="30.75" customHeight="1">
      <c r="A67" s="119" t="s">
        <v>218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1:26" ht="279.9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6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150" t="s">
        <v>47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U17:W17"/>
    <mergeCell ref="G10:V10"/>
    <mergeCell ref="D11:F11"/>
    <mergeCell ref="G11:V11"/>
    <mergeCell ref="A12:C12"/>
    <mergeCell ref="U43:Z43"/>
    <mergeCell ref="A43:B43"/>
    <mergeCell ref="R34:S34"/>
    <mergeCell ref="U51:V51"/>
    <mergeCell ref="U49:V49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6:Z16"/>
    <mergeCell ref="K13:O13"/>
    <mergeCell ref="A27:G27"/>
    <mergeCell ref="K17:L17"/>
    <mergeCell ref="M17:N17"/>
    <mergeCell ref="A68:Z68"/>
    <mergeCell ref="I39:M40"/>
    <mergeCell ref="N39:P40"/>
    <mergeCell ref="A42:Z42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R39:S39"/>
    <mergeCell ref="X39:Z40"/>
    <mergeCell ref="R40:S40"/>
    <mergeCell ref="X33:Z34"/>
    <mergeCell ref="C43:K43"/>
    <mergeCell ref="L43:T43"/>
    <mergeCell ref="I33:M34"/>
    <mergeCell ref="N33:P34"/>
    <mergeCell ref="A31:Z31"/>
    <mergeCell ref="N27:T27"/>
    <mergeCell ref="D17:J17"/>
    <mergeCell ref="U22:Y22"/>
    <mergeCell ref="A13:C13"/>
    <mergeCell ref="A21:M21"/>
    <mergeCell ref="N22:T22"/>
    <mergeCell ref="A14:C17"/>
    <mergeCell ref="A26:G26"/>
    <mergeCell ref="U27:Y27"/>
    <mergeCell ref="A32:B32"/>
    <mergeCell ref="C32:H32"/>
    <mergeCell ref="P13:Q13"/>
    <mergeCell ref="R13:S13"/>
    <mergeCell ref="U13:V13"/>
    <mergeCell ref="X13:Y13"/>
    <mergeCell ref="D14:J14"/>
    <mergeCell ref="K14:R14"/>
    <mergeCell ref="S14:Z14"/>
    <mergeCell ref="D15:J15"/>
    <mergeCell ref="K15:R15"/>
    <mergeCell ref="S15:Z15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Q33:Q34"/>
    <mergeCell ref="L44:T45"/>
    <mergeCell ref="H22:L22"/>
    <mergeCell ref="C39:H40"/>
    <mergeCell ref="D16:J16"/>
    <mergeCell ref="K16:N16"/>
    <mergeCell ref="AA28:BC29"/>
    <mergeCell ref="A72:Z72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U50:V50"/>
    <mergeCell ref="U28:Y28"/>
    <mergeCell ref="R33:S33"/>
    <mergeCell ref="X32:Z32"/>
    <mergeCell ref="R32:W32"/>
    <mergeCell ref="A65:Z65"/>
    <mergeCell ref="A50:B51"/>
    <mergeCell ref="A67:Z67"/>
    <mergeCell ref="C50:K51"/>
    <mergeCell ref="L50:T51"/>
    <mergeCell ref="A9:C11"/>
    <mergeCell ref="D9:F9"/>
    <mergeCell ref="G9:V9"/>
    <mergeCell ref="K12:L12"/>
    <mergeCell ref="V12:W12"/>
    <mergeCell ref="O17:Q17"/>
    <mergeCell ref="D12:F12"/>
    <mergeCell ref="H12:I12"/>
    <mergeCell ref="D13:H13"/>
    <mergeCell ref="I13:J13"/>
    <mergeCell ref="O16:T16"/>
    <mergeCell ref="U18:Y18"/>
    <mergeCell ref="W9:Z11"/>
    <mergeCell ref="D10:F10"/>
    <mergeCell ref="N32:Q32"/>
    <mergeCell ref="I32:M32"/>
    <mergeCell ref="H27:L27"/>
    <mergeCell ref="A29:G29"/>
    <mergeCell ref="H29:Y29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D429BF35-019F-4F36-A896-C77D032E55E5}">
          <x14:formula1>
            <xm:f>リスト!$S$2:$S$88</xm:f>
          </x14:formula1>
          <xm:sqref>D12:F12</xm:sqref>
        </x14:dataValidation>
        <x14:dataValidation type="list" allowBlank="1" showInputMessage="1" showErrorMessage="1" xr:uid="{14734CD7-D954-4A5C-83F4-0575766542F1}">
          <x14:formula1>
            <xm:f>リスト!$U$2:$U$15</xm:f>
          </x14:formula1>
          <xm:sqref>O17:Q17</xm:sqref>
        </x14:dataValidation>
        <x14:dataValidation type="list" allowBlank="1" showInputMessage="1" showErrorMessage="1" xr:uid="{39FC22BF-E20D-4083-9B0C-4BB9CC4E3B0D}">
          <x14:formula1>
            <xm:f>リスト!$O$2:$O$5</xm:f>
          </x14:formula1>
          <xm:sqref>AI14 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A7-2909-4AD8-9421-709C40D5985A}">
  <sheetPr>
    <tabColor theme="7" tint="0.79998168889431442"/>
    <pageSetUpPr fitToPage="1"/>
  </sheetPr>
  <dimension ref="A1:BC99"/>
  <sheetViews>
    <sheetView view="pageBreakPreview" zoomScaleNormal="100" zoomScaleSheetLayoutView="100" workbookViewId="0">
      <selection activeCell="U45" sqref="U45:V45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66" t="s">
        <v>231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94" t="s">
        <v>2</v>
      </c>
      <c r="T3" s="194"/>
      <c r="U3" s="87">
        <v>6</v>
      </c>
      <c r="V3" s="19" t="s">
        <v>8</v>
      </c>
      <c r="W3" s="87">
        <v>12</v>
      </c>
      <c r="X3" s="19" t="s">
        <v>7</v>
      </c>
      <c r="Y3" s="87">
        <v>1</v>
      </c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02" t="s">
        <v>232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03" t="s">
        <v>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352" t="s">
        <v>171</v>
      </c>
      <c r="B9" s="353"/>
      <c r="C9" s="354"/>
      <c r="D9" s="395" t="s">
        <v>172</v>
      </c>
      <c r="E9" s="395"/>
      <c r="F9" s="396"/>
      <c r="G9" s="397" t="s">
        <v>162</v>
      </c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8"/>
      <c r="W9" s="399" t="s">
        <v>220</v>
      </c>
      <c r="X9" s="400"/>
      <c r="Y9" s="400"/>
      <c r="Z9" s="401"/>
    </row>
    <row r="10" spans="1:34" s="30" customFormat="1" ht="30.95" customHeight="1">
      <c r="A10" s="355"/>
      <c r="B10" s="356"/>
      <c r="C10" s="357"/>
      <c r="D10" s="408" t="s">
        <v>174</v>
      </c>
      <c r="E10" s="408"/>
      <c r="F10" s="409"/>
      <c r="G10" s="410" t="s">
        <v>189</v>
      </c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1"/>
      <c r="W10" s="402"/>
      <c r="X10" s="403"/>
      <c r="Y10" s="403"/>
      <c r="Z10" s="404"/>
    </row>
    <row r="11" spans="1:34" s="30" customFormat="1" ht="30.95" customHeight="1">
      <c r="A11" s="358"/>
      <c r="B11" s="359"/>
      <c r="C11" s="360"/>
      <c r="D11" s="349" t="s">
        <v>175</v>
      </c>
      <c r="E11" s="349"/>
      <c r="F11" s="386"/>
      <c r="G11" s="387" t="s">
        <v>190</v>
      </c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8"/>
      <c r="W11" s="405"/>
      <c r="X11" s="406"/>
      <c r="Y11" s="406"/>
      <c r="Z11" s="407"/>
    </row>
    <row r="12" spans="1:34" s="30" customFormat="1" ht="30.95" customHeight="1">
      <c r="A12" s="389" t="s">
        <v>176</v>
      </c>
      <c r="B12" s="390"/>
      <c r="C12" s="391"/>
      <c r="D12" s="381">
        <v>2000</v>
      </c>
      <c r="E12" s="381"/>
      <c r="F12" s="381"/>
      <c r="G12" s="65" t="s">
        <v>1</v>
      </c>
      <c r="H12" s="379">
        <v>5</v>
      </c>
      <c r="I12" s="379"/>
      <c r="J12" s="66" t="s">
        <v>24</v>
      </c>
      <c r="K12" s="392">
        <v>10</v>
      </c>
      <c r="L12" s="392"/>
      <c r="M12" s="67" t="s">
        <v>23</v>
      </c>
      <c r="N12" s="66" t="s">
        <v>233</v>
      </c>
      <c r="O12" s="68"/>
      <c r="P12" s="69"/>
      <c r="Q12" s="69"/>
      <c r="R12" s="69"/>
      <c r="S12" s="69"/>
      <c r="T12" s="70">
        <v>23</v>
      </c>
      <c r="U12" s="71" t="s">
        <v>177</v>
      </c>
      <c r="V12" s="393" t="s">
        <v>127</v>
      </c>
      <c r="W12" s="394"/>
      <c r="X12" s="412" t="s">
        <v>30</v>
      </c>
      <c r="Y12" s="412"/>
      <c r="Z12" s="413"/>
    </row>
    <row r="13" spans="1:34" s="34" customFormat="1" ht="30.95" customHeight="1">
      <c r="A13" s="376" t="s">
        <v>178</v>
      </c>
      <c r="B13" s="377"/>
      <c r="C13" s="378"/>
      <c r="D13" s="379" t="s">
        <v>216</v>
      </c>
      <c r="E13" s="379"/>
      <c r="F13" s="379"/>
      <c r="G13" s="379"/>
      <c r="H13" s="380"/>
      <c r="I13" s="376" t="s">
        <v>179</v>
      </c>
      <c r="J13" s="377"/>
      <c r="K13" s="381" t="s">
        <v>222</v>
      </c>
      <c r="L13" s="381"/>
      <c r="M13" s="381"/>
      <c r="N13" s="381"/>
      <c r="O13" s="382"/>
      <c r="P13" s="376" t="s">
        <v>180</v>
      </c>
      <c r="Q13" s="377"/>
      <c r="R13" s="379">
        <v>2025</v>
      </c>
      <c r="S13" s="379"/>
      <c r="T13" s="4" t="s">
        <v>1</v>
      </c>
      <c r="U13" s="379">
        <v>5</v>
      </c>
      <c r="V13" s="379"/>
      <c r="W13" s="4" t="s">
        <v>24</v>
      </c>
      <c r="X13" s="379">
        <v>30</v>
      </c>
      <c r="Y13" s="379"/>
      <c r="Z13" s="5" t="s">
        <v>23</v>
      </c>
    </row>
    <row r="14" spans="1:34" s="34" customFormat="1" ht="30.95" customHeight="1">
      <c r="A14" s="352" t="s">
        <v>188</v>
      </c>
      <c r="B14" s="353"/>
      <c r="C14" s="354"/>
      <c r="D14" s="361" t="s">
        <v>181</v>
      </c>
      <c r="E14" s="361"/>
      <c r="F14" s="361"/>
      <c r="G14" s="361"/>
      <c r="H14" s="361"/>
      <c r="I14" s="361"/>
      <c r="J14" s="361"/>
      <c r="K14" s="362" t="s">
        <v>4</v>
      </c>
      <c r="L14" s="363"/>
      <c r="M14" s="363"/>
      <c r="N14" s="363"/>
      <c r="O14" s="363"/>
      <c r="P14" s="363"/>
      <c r="Q14" s="363"/>
      <c r="R14" s="363"/>
      <c r="S14" s="362" t="s">
        <v>182</v>
      </c>
      <c r="T14" s="363"/>
      <c r="U14" s="363"/>
      <c r="V14" s="363"/>
      <c r="W14" s="363"/>
      <c r="X14" s="363"/>
      <c r="Y14" s="363"/>
      <c r="Z14" s="364"/>
    </row>
    <row r="15" spans="1:34" s="34" customFormat="1" ht="30.95" customHeight="1">
      <c r="A15" s="355"/>
      <c r="B15" s="356"/>
      <c r="C15" s="357"/>
      <c r="D15" s="365" t="s">
        <v>191</v>
      </c>
      <c r="E15" s="365"/>
      <c r="F15" s="365"/>
      <c r="G15" s="365"/>
      <c r="H15" s="365"/>
      <c r="I15" s="365"/>
      <c r="J15" s="365"/>
      <c r="K15" s="366" t="s">
        <v>192</v>
      </c>
      <c r="L15" s="367"/>
      <c r="M15" s="367"/>
      <c r="N15" s="367"/>
      <c r="O15" s="367"/>
      <c r="P15" s="367"/>
      <c r="Q15" s="367"/>
      <c r="R15" s="367"/>
      <c r="S15" s="368" t="s">
        <v>193</v>
      </c>
      <c r="T15" s="369"/>
      <c r="U15" s="369"/>
      <c r="V15" s="369"/>
      <c r="W15" s="369"/>
      <c r="X15" s="369"/>
      <c r="Y15" s="369"/>
      <c r="Z15" s="370"/>
      <c r="AB15" s="19"/>
    </row>
    <row r="16" spans="1:34" s="34" customFormat="1" ht="30.95" customHeight="1">
      <c r="A16" s="355"/>
      <c r="B16" s="356"/>
      <c r="C16" s="357"/>
      <c r="D16" s="371" t="s">
        <v>120</v>
      </c>
      <c r="E16" s="371"/>
      <c r="F16" s="371"/>
      <c r="G16" s="371"/>
      <c r="H16" s="371"/>
      <c r="I16" s="371"/>
      <c r="J16" s="371"/>
      <c r="K16" s="372" t="s">
        <v>121</v>
      </c>
      <c r="L16" s="373"/>
      <c r="M16" s="373"/>
      <c r="N16" s="373"/>
      <c r="O16" s="374" t="s">
        <v>183</v>
      </c>
      <c r="P16" s="375"/>
      <c r="Q16" s="375"/>
      <c r="R16" s="375"/>
      <c r="S16" s="375"/>
      <c r="T16" s="375"/>
      <c r="U16" s="383" t="s">
        <v>184</v>
      </c>
      <c r="V16" s="384"/>
      <c r="W16" s="384"/>
      <c r="X16" s="384"/>
      <c r="Y16" s="384"/>
      <c r="Z16" s="385"/>
    </row>
    <row r="17" spans="1:55" s="34" customFormat="1" ht="30.95" customHeight="1">
      <c r="A17" s="358"/>
      <c r="B17" s="359"/>
      <c r="C17" s="360"/>
      <c r="D17" s="346" t="s">
        <v>194</v>
      </c>
      <c r="E17" s="346"/>
      <c r="F17" s="346"/>
      <c r="G17" s="346"/>
      <c r="H17" s="346"/>
      <c r="I17" s="346"/>
      <c r="J17" s="346"/>
      <c r="K17" s="347">
        <v>2</v>
      </c>
      <c r="L17" s="348"/>
      <c r="M17" s="349" t="s">
        <v>186</v>
      </c>
      <c r="N17" s="349"/>
      <c r="O17" s="347">
        <v>2024</v>
      </c>
      <c r="P17" s="348"/>
      <c r="Q17" s="348"/>
      <c r="R17" s="73" t="s">
        <v>1</v>
      </c>
      <c r="S17" s="88">
        <v>4</v>
      </c>
      <c r="T17" s="75" t="s">
        <v>166</v>
      </c>
      <c r="U17" s="350">
        <v>2026</v>
      </c>
      <c r="V17" s="351"/>
      <c r="W17" s="351"/>
      <c r="X17" s="75" t="s">
        <v>1</v>
      </c>
      <c r="Y17" s="89">
        <v>3</v>
      </c>
      <c r="Z17" s="77" t="s">
        <v>24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</row>
    <row r="18" spans="1:55" s="34" customFormat="1" ht="27" hidden="1" customHeight="1">
      <c r="A18" s="72"/>
      <c r="B18" s="72"/>
      <c r="C18" s="72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2"/>
      <c r="R18" s="72"/>
      <c r="S18" s="72"/>
      <c r="T18" s="72"/>
      <c r="U18" s="340" t="s">
        <v>187</v>
      </c>
      <c r="V18" s="341"/>
      <c r="W18" s="341"/>
      <c r="X18" s="341"/>
      <c r="Y18" s="341"/>
      <c r="Z18" s="83">
        <f>[1]リスト!H32</f>
        <v>0</v>
      </c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</row>
    <row r="20" spans="1:55" s="30" customFormat="1" ht="12.75" customHeight="1">
      <c r="A20" s="19" t="s">
        <v>235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231" t="s">
        <v>117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3"/>
      <c r="N21" s="236" t="s">
        <v>45</v>
      </c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5"/>
    </row>
    <row r="22" spans="1:55" ht="30" customHeight="1">
      <c r="A22" s="195" t="s">
        <v>42</v>
      </c>
      <c r="B22" s="196"/>
      <c r="C22" s="196"/>
      <c r="D22" s="196"/>
      <c r="E22" s="196"/>
      <c r="F22" s="196"/>
      <c r="G22" s="196"/>
      <c r="H22" s="342">
        <v>100000</v>
      </c>
      <c r="I22" s="343"/>
      <c r="J22" s="343"/>
      <c r="K22" s="343"/>
      <c r="L22" s="343"/>
      <c r="M22" s="33" t="s">
        <v>17</v>
      </c>
      <c r="N22" s="195" t="s">
        <v>37</v>
      </c>
      <c r="O22" s="196"/>
      <c r="P22" s="196"/>
      <c r="Q22" s="196"/>
      <c r="R22" s="196"/>
      <c r="S22" s="196"/>
      <c r="T22" s="196"/>
      <c r="U22" s="344">
        <v>30000</v>
      </c>
      <c r="V22" s="345"/>
      <c r="W22" s="345"/>
      <c r="X22" s="345"/>
      <c r="Y22" s="345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95" t="s">
        <v>32</v>
      </c>
      <c r="B23" s="196"/>
      <c r="C23" s="196"/>
      <c r="D23" s="196"/>
      <c r="E23" s="196"/>
      <c r="F23" s="196"/>
      <c r="G23" s="197"/>
      <c r="H23" s="338">
        <v>20000</v>
      </c>
      <c r="I23" s="339"/>
      <c r="J23" s="339"/>
      <c r="K23" s="339"/>
      <c r="L23" s="339"/>
      <c r="M23" s="33" t="s">
        <v>17</v>
      </c>
      <c r="N23" s="267" t="s">
        <v>140</v>
      </c>
      <c r="O23" s="268"/>
      <c r="P23" s="268"/>
      <c r="Q23" s="268"/>
      <c r="R23" s="268"/>
      <c r="S23" s="268"/>
      <c r="T23" s="268"/>
      <c r="U23" s="336">
        <v>30000</v>
      </c>
      <c r="V23" s="337"/>
      <c r="W23" s="337"/>
      <c r="X23" s="337"/>
      <c r="Y23" s="337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95" t="s">
        <v>33</v>
      </c>
      <c r="B24" s="196"/>
      <c r="C24" s="196"/>
      <c r="D24" s="196"/>
      <c r="E24" s="196"/>
      <c r="F24" s="196"/>
      <c r="G24" s="197"/>
      <c r="H24" s="338"/>
      <c r="I24" s="339"/>
      <c r="J24" s="339"/>
      <c r="K24" s="339"/>
      <c r="L24" s="339"/>
      <c r="M24" s="33" t="s">
        <v>17</v>
      </c>
      <c r="N24" s="267" t="s">
        <v>141</v>
      </c>
      <c r="O24" s="268"/>
      <c r="P24" s="268"/>
      <c r="Q24" s="268"/>
      <c r="R24" s="268"/>
      <c r="S24" s="268"/>
      <c r="T24" s="268"/>
      <c r="U24" s="336">
        <v>30000</v>
      </c>
      <c r="V24" s="337"/>
      <c r="W24" s="337"/>
      <c r="X24" s="337"/>
      <c r="Y24" s="337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95" t="s">
        <v>34</v>
      </c>
      <c r="B25" s="196"/>
      <c r="C25" s="196"/>
      <c r="D25" s="196"/>
      <c r="E25" s="196"/>
      <c r="F25" s="196"/>
      <c r="G25" s="197"/>
      <c r="H25" s="336">
        <v>20000</v>
      </c>
      <c r="I25" s="337"/>
      <c r="J25" s="337"/>
      <c r="K25" s="337"/>
      <c r="L25" s="337"/>
      <c r="M25" s="33" t="s">
        <v>17</v>
      </c>
      <c r="N25" s="267" t="s">
        <v>142</v>
      </c>
      <c r="O25" s="268"/>
      <c r="P25" s="268"/>
      <c r="Q25" s="268"/>
      <c r="R25" s="268"/>
      <c r="S25" s="268"/>
      <c r="T25" s="269"/>
      <c r="U25" s="336">
        <v>30000</v>
      </c>
      <c r="V25" s="337"/>
      <c r="W25" s="337"/>
      <c r="X25" s="337"/>
      <c r="Y25" s="337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95" t="s">
        <v>35</v>
      </c>
      <c r="B26" s="196"/>
      <c r="C26" s="196"/>
      <c r="D26" s="196"/>
      <c r="E26" s="196"/>
      <c r="F26" s="196"/>
      <c r="G26" s="197"/>
      <c r="H26" s="200"/>
      <c r="I26" s="201"/>
      <c r="J26" s="201"/>
      <c r="K26" s="201"/>
      <c r="L26" s="201"/>
      <c r="M26" s="33" t="s">
        <v>17</v>
      </c>
      <c r="N26" s="267" t="s">
        <v>143</v>
      </c>
      <c r="O26" s="268"/>
      <c r="P26" s="268"/>
      <c r="Q26" s="268"/>
      <c r="R26" s="268"/>
      <c r="S26" s="268"/>
      <c r="T26" s="269"/>
      <c r="U26" s="336">
        <v>60000</v>
      </c>
      <c r="V26" s="337"/>
      <c r="W26" s="337"/>
      <c r="X26" s="337"/>
      <c r="Y26" s="337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95" t="s">
        <v>36</v>
      </c>
      <c r="B27" s="196"/>
      <c r="C27" s="196"/>
      <c r="D27" s="196"/>
      <c r="E27" s="196"/>
      <c r="F27" s="196"/>
      <c r="G27" s="196"/>
      <c r="H27" s="198"/>
      <c r="I27" s="199"/>
      <c r="J27" s="199"/>
      <c r="K27" s="199"/>
      <c r="L27" s="199"/>
      <c r="M27" s="33" t="s">
        <v>17</v>
      </c>
      <c r="N27" s="195" t="s">
        <v>144</v>
      </c>
      <c r="O27" s="196"/>
      <c r="P27" s="196"/>
      <c r="Q27" s="196"/>
      <c r="R27" s="196"/>
      <c r="S27" s="196"/>
      <c r="T27" s="197"/>
      <c r="U27" s="336">
        <v>20000</v>
      </c>
      <c r="V27" s="337"/>
      <c r="W27" s="337"/>
      <c r="X27" s="337"/>
      <c r="Y27" s="337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236" t="s">
        <v>146</v>
      </c>
      <c r="B28" s="234"/>
      <c r="C28" s="234"/>
      <c r="D28" s="234"/>
      <c r="E28" s="234"/>
      <c r="F28" s="234"/>
      <c r="G28" s="234"/>
      <c r="H28" s="270">
        <f>SUM(H22:L27)</f>
        <v>140000</v>
      </c>
      <c r="I28" s="271"/>
      <c r="J28" s="271"/>
      <c r="K28" s="271"/>
      <c r="L28" s="271"/>
      <c r="M28" s="33" t="s">
        <v>17</v>
      </c>
      <c r="N28" s="231" t="s">
        <v>145</v>
      </c>
      <c r="O28" s="232"/>
      <c r="P28" s="232"/>
      <c r="Q28" s="232"/>
      <c r="R28" s="232"/>
      <c r="S28" s="232"/>
      <c r="T28" s="232"/>
      <c r="U28" s="229">
        <f>(U22+U24+U25+U26+U27)-U23</f>
        <v>140000</v>
      </c>
      <c r="V28" s="230"/>
      <c r="W28" s="230"/>
      <c r="X28" s="230"/>
      <c r="Y28" s="230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55" ht="30" customHeight="1">
      <c r="A29" s="237" t="s">
        <v>18</v>
      </c>
      <c r="B29" s="237"/>
      <c r="C29" s="237"/>
      <c r="D29" s="237"/>
      <c r="E29" s="237"/>
      <c r="F29" s="237"/>
      <c r="G29" s="237"/>
      <c r="H29" s="238">
        <f>H28-U28</f>
        <v>0</v>
      </c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9"/>
      <c r="Z29" s="33" t="s">
        <v>17</v>
      </c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</row>
    <row r="30" spans="1:55" ht="12.75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19" t="s">
        <v>236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42" t="s">
        <v>168</v>
      </c>
      <c r="B32" s="237"/>
      <c r="C32" s="237" t="s">
        <v>147</v>
      </c>
      <c r="D32" s="237"/>
      <c r="E32" s="237"/>
      <c r="F32" s="237"/>
      <c r="G32" s="237"/>
      <c r="H32" s="237"/>
      <c r="I32" s="236" t="s">
        <v>16</v>
      </c>
      <c r="J32" s="234"/>
      <c r="K32" s="234"/>
      <c r="L32" s="234"/>
      <c r="M32" s="235"/>
      <c r="N32" s="231" t="s">
        <v>46</v>
      </c>
      <c r="O32" s="234"/>
      <c r="P32" s="234"/>
      <c r="Q32" s="235"/>
      <c r="R32" s="231" t="s">
        <v>15</v>
      </c>
      <c r="S32" s="232"/>
      <c r="T32" s="232"/>
      <c r="U32" s="232"/>
      <c r="V32" s="232"/>
      <c r="W32" s="233"/>
      <c r="X32" s="231" t="s">
        <v>14</v>
      </c>
      <c r="Y32" s="232"/>
      <c r="Z32" s="233"/>
    </row>
    <row r="33" spans="1:38" s="30" customFormat="1" ht="15" customHeight="1">
      <c r="A33" s="322" t="s">
        <v>149</v>
      </c>
      <c r="B33" s="322"/>
      <c r="C33" s="323" t="s">
        <v>135</v>
      </c>
      <c r="D33" s="323"/>
      <c r="E33" s="323"/>
      <c r="F33" s="323"/>
      <c r="G33" s="323"/>
      <c r="H33" s="323"/>
      <c r="I33" s="324" t="s">
        <v>195</v>
      </c>
      <c r="J33" s="325"/>
      <c r="K33" s="325"/>
      <c r="L33" s="325"/>
      <c r="M33" s="326"/>
      <c r="N33" s="330">
        <v>20000</v>
      </c>
      <c r="O33" s="331"/>
      <c r="P33" s="331"/>
      <c r="Q33" s="168" t="s">
        <v>13</v>
      </c>
      <c r="R33" s="334">
        <v>2024</v>
      </c>
      <c r="S33" s="335"/>
      <c r="T33" s="38" t="s">
        <v>8</v>
      </c>
      <c r="U33" s="90">
        <v>4</v>
      </c>
      <c r="V33" s="38" t="s">
        <v>7</v>
      </c>
      <c r="W33" s="39" t="s">
        <v>9</v>
      </c>
      <c r="X33" s="314" t="s">
        <v>27</v>
      </c>
      <c r="Y33" s="315"/>
      <c r="Z33" s="316"/>
    </row>
    <row r="34" spans="1:38" s="30" customFormat="1" ht="15" customHeight="1">
      <c r="A34" s="322"/>
      <c r="B34" s="322"/>
      <c r="C34" s="323"/>
      <c r="D34" s="323"/>
      <c r="E34" s="323"/>
      <c r="F34" s="323"/>
      <c r="G34" s="323"/>
      <c r="H34" s="323"/>
      <c r="I34" s="327"/>
      <c r="J34" s="328"/>
      <c r="K34" s="328"/>
      <c r="L34" s="328"/>
      <c r="M34" s="329"/>
      <c r="N34" s="332"/>
      <c r="O34" s="333"/>
      <c r="P34" s="333"/>
      <c r="Q34" s="169"/>
      <c r="R34" s="320">
        <v>2026</v>
      </c>
      <c r="S34" s="321"/>
      <c r="T34" s="41" t="s">
        <v>8</v>
      </c>
      <c r="U34" s="91">
        <v>3</v>
      </c>
      <c r="V34" s="41" t="s">
        <v>7</v>
      </c>
      <c r="W34" s="42" t="s">
        <v>6</v>
      </c>
      <c r="X34" s="317"/>
      <c r="Y34" s="318"/>
      <c r="Z34" s="319"/>
    </row>
    <row r="35" spans="1:38" s="30" customFormat="1" ht="15" customHeight="1">
      <c r="A35" s="260"/>
      <c r="B35" s="260"/>
      <c r="C35" s="210"/>
      <c r="D35" s="210"/>
      <c r="E35" s="210"/>
      <c r="F35" s="210"/>
      <c r="G35" s="210"/>
      <c r="H35" s="210"/>
      <c r="I35" s="154"/>
      <c r="J35" s="155"/>
      <c r="K35" s="155"/>
      <c r="L35" s="155"/>
      <c r="M35" s="156"/>
      <c r="N35" s="160"/>
      <c r="O35" s="161"/>
      <c r="P35" s="161"/>
      <c r="Q35" s="168" t="s">
        <v>13</v>
      </c>
      <c r="R35" s="170"/>
      <c r="S35" s="171"/>
      <c r="T35" s="38" t="s">
        <v>8</v>
      </c>
      <c r="U35" s="37"/>
      <c r="V35" s="38" t="s">
        <v>7</v>
      </c>
      <c r="W35" s="39" t="s">
        <v>9</v>
      </c>
      <c r="X35" s="172"/>
      <c r="Y35" s="173"/>
      <c r="Z35" s="174"/>
    </row>
    <row r="36" spans="1:38" s="30" customFormat="1" ht="15" customHeight="1">
      <c r="A36" s="260"/>
      <c r="B36" s="260"/>
      <c r="C36" s="210"/>
      <c r="D36" s="210"/>
      <c r="E36" s="210"/>
      <c r="F36" s="210"/>
      <c r="G36" s="210"/>
      <c r="H36" s="210"/>
      <c r="I36" s="157"/>
      <c r="J36" s="158"/>
      <c r="K36" s="158"/>
      <c r="L36" s="158"/>
      <c r="M36" s="159"/>
      <c r="N36" s="162"/>
      <c r="O36" s="163"/>
      <c r="P36" s="163"/>
      <c r="Q36" s="169"/>
      <c r="R36" s="166"/>
      <c r="S36" s="167"/>
      <c r="T36" s="41" t="s">
        <v>8</v>
      </c>
      <c r="U36" s="40"/>
      <c r="V36" s="41" t="s">
        <v>7</v>
      </c>
      <c r="W36" s="42" t="s">
        <v>6</v>
      </c>
      <c r="X36" s="175"/>
      <c r="Y36" s="176"/>
      <c r="Z36" s="177"/>
    </row>
    <row r="37" spans="1:38" s="30" customFormat="1" ht="15" customHeight="1">
      <c r="A37" s="260"/>
      <c r="B37" s="260"/>
      <c r="C37" s="210"/>
      <c r="D37" s="210"/>
      <c r="E37" s="210"/>
      <c r="F37" s="210"/>
      <c r="G37" s="210"/>
      <c r="H37" s="210"/>
      <c r="I37" s="154"/>
      <c r="J37" s="155"/>
      <c r="K37" s="155"/>
      <c r="L37" s="155"/>
      <c r="M37" s="156"/>
      <c r="N37" s="160"/>
      <c r="O37" s="161"/>
      <c r="P37" s="161"/>
      <c r="Q37" s="168" t="s">
        <v>13</v>
      </c>
      <c r="R37" s="164"/>
      <c r="S37" s="165"/>
      <c r="T37" s="44" t="s">
        <v>8</v>
      </c>
      <c r="U37" s="43"/>
      <c r="V37" s="44" t="s">
        <v>7</v>
      </c>
      <c r="W37" s="45" t="s">
        <v>9</v>
      </c>
      <c r="X37" s="172"/>
      <c r="Y37" s="173"/>
      <c r="Z37" s="174"/>
    </row>
    <row r="38" spans="1:38" ht="15" customHeight="1">
      <c r="A38" s="260"/>
      <c r="B38" s="260"/>
      <c r="C38" s="210"/>
      <c r="D38" s="210"/>
      <c r="E38" s="210"/>
      <c r="F38" s="210"/>
      <c r="G38" s="210"/>
      <c r="H38" s="210"/>
      <c r="I38" s="157"/>
      <c r="J38" s="158"/>
      <c r="K38" s="158"/>
      <c r="L38" s="158"/>
      <c r="M38" s="159"/>
      <c r="N38" s="162"/>
      <c r="O38" s="163"/>
      <c r="P38" s="163"/>
      <c r="Q38" s="169"/>
      <c r="R38" s="166"/>
      <c r="S38" s="167"/>
      <c r="T38" s="41" t="s">
        <v>8</v>
      </c>
      <c r="U38" s="40"/>
      <c r="V38" s="41" t="s">
        <v>7</v>
      </c>
      <c r="W38" s="42" t="s">
        <v>6</v>
      </c>
      <c r="X38" s="175"/>
      <c r="Y38" s="176"/>
      <c r="Z38" s="177"/>
    </row>
    <row r="39" spans="1:38" ht="15" customHeight="1">
      <c r="A39" s="260"/>
      <c r="B39" s="260"/>
      <c r="C39" s="210"/>
      <c r="D39" s="210"/>
      <c r="E39" s="210"/>
      <c r="F39" s="210"/>
      <c r="G39" s="210"/>
      <c r="H39" s="210"/>
      <c r="I39" s="154"/>
      <c r="J39" s="155"/>
      <c r="K39" s="155"/>
      <c r="L39" s="155"/>
      <c r="M39" s="156"/>
      <c r="N39" s="160"/>
      <c r="O39" s="161"/>
      <c r="P39" s="161"/>
      <c r="Q39" s="168" t="s">
        <v>13</v>
      </c>
      <c r="R39" s="164"/>
      <c r="S39" s="165"/>
      <c r="T39" s="44" t="s">
        <v>8</v>
      </c>
      <c r="U39" s="43"/>
      <c r="V39" s="44" t="s">
        <v>7</v>
      </c>
      <c r="W39" s="45" t="s">
        <v>9</v>
      </c>
      <c r="X39" s="172"/>
      <c r="Y39" s="173"/>
      <c r="Z39" s="174"/>
    </row>
    <row r="40" spans="1:38" s="34" customFormat="1" ht="15" customHeight="1">
      <c r="A40" s="260"/>
      <c r="B40" s="260"/>
      <c r="C40" s="210"/>
      <c r="D40" s="210"/>
      <c r="E40" s="210"/>
      <c r="F40" s="210"/>
      <c r="G40" s="210"/>
      <c r="H40" s="210"/>
      <c r="I40" s="157"/>
      <c r="J40" s="158"/>
      <c r="K40" s="158"/>
      <c r="L40" s="158"/>
      <c r="M40" s="159"/>
      <c r="N40" s="162"/>
      <c r="O40" s="163"/>
      <c r="P40" s="163"/>
      <c r="Q40" s="169"/>
      <c r="R40" s="166"/>
      <c r="S40" s="167"/>
      <c r="T40" s="41" t="s">
        <v>8</v>
      </c>
      <c r="U40" s="40"/>
      <c r="V40" s="41" t="s">
        <v>7</v>
      </c>
      <c r="W40" s="42" t="s">
        <v>6</v>
      </c>
      <c r="X40" s="175"/>
      <c r="Y40" s="176"/>
      <c r="Z40" s="177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19" t="s">
        <v>170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90" t="s">
        <v>12</v>
      </c>
      <c r="B43" s="265"/>
      <c r="C43" s="190" t="s">
        <v>164</v>
      </c>
      <c r="D43" s="261"/>
      <c r="E43" s="261"/>
      <c r="F43" s="261"/>
      <c r="G43" s="261"/>
      <c r="H43" s="261"/>
      <c r="I43" s="261"/>
      <c r="J43" s="261"/>
      <c r="K43" s="262"/>
      <c r="L43" s="263" t="s">
        <v>11</v>
      </c>
      <c r="M43" s="261"/>
      <c r="N43" s="261"/>
      <c r="O43" s="261"/>
      <c r="P43" s="261"/>
      <c r="Q43" s="261"/>
      <c r="R43" s="261"/>
      <c r="S43" s="261"/>
      <c r="T43" s="262"/>
      <c r="U43" s="264" t="s">
        <v>10</v>
      </c>
      <c r="V43" s="264"/>
      <c r="W43" s="264"/>
      <c r="X43" s="264"/>
      <c r="Y43" s="264"/>
      <c r="Z43" s="264"/>
    </row>
    <row r="44" spans="1:38" ht="15" customHeight="1">
      <c r="A44" s="312" t="s">
        <v>40</v>
      </c>
      <c r="B44" s="313"/>
      <c r="C44" s="296" t="s">
        <v>196</v>
      </c>
      <c r="D44" s="297"/>
      <c r="E44" s="297"/>
      <c r="F44" s="297"/>
      <c r="G44" s="297"/>
      <c r="H44" s="297"/>
      <c r="I44" s="297"/>
      <c r="J44" s="297"/>
      <c r="K44" s="298"/>
      <c r="L44" s="302" t="s">
        <v>228</v>
      </c>
      <c r="M44" s="303"/>
      <c r="N44" s="303"/>
      <c r="O44" s="303"/>
      <c r="P44" s="303"/>
      <c r="Q44" s="303"/>
      <c r="R44" s="303"/>
      <c r="S44" s="303"/>
      <c r="T44" s="304"/>
      <c r="U44" s="308">
        <v>2017</v>
      </c>
      <c r="V44" s="309"/>
      <c r="W44" s="52" t="s">
        <v>8</v>
      </c>
      <c r="X44" s="92">
        <v>4</v>
      </c>
      <c r="Y44" s="54" t="s">
        <v>7</v>
      </c>
      <c r="Z44" s="55" t="s">
        <v>9</v>
      </c>
    </row>
    <row r="45" spans="1:38" ht="15" customHeight="1">
      <c r="A45" s="312"/>
      <c r="B45" s="313"/>
      <c r="C45" s="299"/>
      <c r="D45" s="300"/>
      <c r="E45" s="300"/>
      <c r="F45" s="300"/>
      <c r="G45" s="300"/>
      <c r="H45" s="300"/>
      <c r="I45" s="300"/>
      <c r="J45" s="300"/>
      <c r="K45" s="301"/>
      <c r="L45" s="305"/>
      <c r="M45" s="306"/>
      <c r="N45" s="306"/>
      <c r="O45" s="306"/>
      <c r="P45" s="306"/>
      <c r="Q45" s="306"/>
      <c r="R45" s="306"/>
      <c r="S45" s="306"/>
      <c r="T45" s="307"/>
      <c r="U45" s="310">
        <v>2020</v>
      </c>
      <c r="V45" s="311"/>
      <c r="W45" s="56" t="s">
        <v>8</v>
      </c>
      <c r="X45" s="93">
        <v>3</v>
      </c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94" t="s">
        <v>40</v>
      </c>
      <c r="B46" s="295"/>
      <c r="C46" s="296" t="s">
        <v>226</v>
      </c>
      <c r="D46" s="297"/>
      <c r="E46" s="297"/>
      <c r="F46" s="297"/>
      <c r="G46" s="297"/>
      <c r="H46" s="297"/>
      <c r="I46" s="297"/>
      <c r="J46" s="297"/>
      <c r="K46" s="298"/>
      <c r="L46" s="302" t="s">
        <v>227</v>
      </c>
      <c r="M46" s="303"/>
      <c r="N46" s="303"/>
      <c r="O46" s="303"/>
      <c r="P46" s="303"/>
      <c r="Q46" s="303"/>
      <c r="R46" s="303"/>
      <c r="S46" s="303"/>
      <c r="T46" s="304"/>
      <c r="U46" s="308">
        <v>2020</v>
      </c>
      <c r="V46" s="309"/>
      <c r="W46" s="52" t="s">
        <v>8</v>
      </c>
      <c r="X46" s="92">
        <v>4</v>
      </c>
      <c r="Y46" s="54" t="s">
        <v>7</v>
      </c>
      <c r="Z46" s="55" t="s">
        <v>9</v>
      </c>
    </row>
    <row r="47" spans="1:38" ht="15" customHeight="1">
      <c r="A47" s="294"/>
      <c r="B47" s="295"/>
      <c r="C47" s="299"/>
      <c r="D47" s="300"/>
      <c r="E47" s="300"/>
      <c r="F47" s="300"/>
      <c r="G47" s="300"/>
      <c r="H47" s="300"/>
      <c r="I47" s="300"/>
      <c r="J47" s="300"/>
      <c r="K47" s="301"/>
      <c r="L47" s="305"/>
      <c r="M47" s="306"/>
      <c r="N47" s="306"/>
      <c r="O47" s="306"/>
      <c r="P47" s="306"/>
      <c r="Q47" s="306"/>
      <c r="R47" s="306"/>
      <c r="S47" s="306"/>
      <c r="T47" s="307"/>
      <c r="U47" s="310">
        <v>2024</v>
      </c>
      <c r="V47" s="311"/>
      <c r="W47" s="56" t="s">
        <v>8</v>
      </c>
      <c r="X47" s="93">
        <v>3</v>
      </c>
      <c r="Y47" s="58" t="s">
        <v>7</v>
      </c>
      <c r="Z47" s="59" t="s">
        <v>6</v>
      </c>
    </row>
    <row r="48" spans="1:38" ht="15" customHeight="1">
      <c r="A48" s="117"/>
      <c r="B48" s="118"/>
      <c r="C48" s="120"/>
      <c r="D48" s="121"/>
      <c r="E48" s="121"/>
      <c r="F48" s="121"/>
      <c r="G48" s="121"/>
      <c r="H48" s="121"/>
      <c r="I48" s="121"/>
      <c r="J48" s="121"/>
      <c r="K48" s="122"/>
      <c r="L48" s="126"/>
      <c r="M48" s="127"/>
      <c r="N48" s="127"/>
      <c r="O48" s="127"/>
      <c r="P48" s="127"/>
      <c r="Q48" s="127"/>
      <c r="R48" s="127"/>
      <c r="S48" s="127"/>
      <c r="T48" s="128"/>
      <c r="U48" s="192"/>
      <c r="V48" s="193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117"/>
      <c r="B49" s="118"/>
      <c r="C49" s="123"/>
      <c r="D49" s="124"/>
      <c r="E49" s="124"/>
      <c r="F49" s="124"/>
      <c r="G49" s="124"/>
      <c r="H49" s="124"/>
      <c r="I49" s="124"/>
      <c r="J49" s="124"/>
      <c r="K49" s="125"/>
      <c r="L49" s="129"/>
      <c r="M49" s="130"/>
      <c r="N49" s="130"/>
      <c r="O49" s="130"/>
      <c r="P49" s="130"/>
      <c r="Q49" s="130"/>
      <c r="R49" s="130"/>
      <c r="S49" s="130"/>
      <c r="T49" s="131"/>
      <c r="U49" s="206"/>
      <c r="V49" s="207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117"/>
      <c r="B50" s="118"/>
      <c r="C50" s="120"/>
      <c r="D50" s="121"/>
      <c r="E50" s="121"/>
      <c r="F50" s="121"/>
      <c r="G50" s="121"/>
      <c r="H50" s="121"/>
      <c r="I50" s="121"/>
      <c r="J50" s="121"/>
      <c r="K50" s="122"/>
      <c r="L50" s="126"/>
      <c r="M50" s="127"/>
      <c r="N50" s="127"/>
      <c r="O50" s="127"/>
      <c r="P50" s="127"/>
      <c r="Q50" s="127"/>
      <c r="R50" s="127"/>
      <c r="S50" s="127"/>
      <c r="T50" s="128"/>
      <c r="U50" s="192"/>
      <c r="V50" s="193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117"/>
      <c r="B51" s="118"/>
      <c r="C51" s="123"/>
      <c r="D51" s="124"/>
      <c r="E51" s="124"/>
      <c r="F51" s="124"/>
      <c r="G51" s="124"/>
      <c r="H51" s="124"/>
      <c r="I51" s="124"/>
      <c r="J51" s="124"/>
      <c r="K51" s="125"/>
      <c r="L51" s="129"/>
      <c r="M51" s="130"/>
      <c r="N51" s="130"/>
      <c r="O51" s="130"/>
      <c r="P51" s="130"/>
      <c r="Q51" s="130"/>
      <c r="R51" s="130"/>
      <c r="S51" s="130"/>
      <c r="T51" s="131"/>
      <c r="U51" s="206"/>
      <c r="V51" s="207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285" t="s">
        <v>197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7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285" t="s">
        <v>200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7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178" t="s">
        <v>38</v>
      </c>
      <c r="B60" s="179"/>
      <c r="C60" s="179"/>
      <c r="D60" s="179"/>
      <c r="E60" s="179"/>
      <c r="F60" s="180"/>
      <c r="G60" s="288" t="s">
        <v>201</v>
      </c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90"/>
    </row>
    <row r="61" spans="1:38" ht="15" customHeight="1">
      <c r="A61" s="60" t="s">
        <v>133</v>
      </c>
      <c r="Z61" s="61"/>
    </row>
    <row r="62" spans="1:38" ht="279.95" customHeight="1">
      <c r="A62" s="291" t="s">
        <v>198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3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163</v>
      </c>
    </row>
    <row r="65" spans="1:26" ht="279.95" customHeight="1">
      <c r="A65" s="285" t="s">
        <v>199</v>
      </c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7"/>
    </row>
    <row r="67" spans="1:26" ht="29.25" customHeight="1">
      <c r="A67" s="119" t="s">
        <v>218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1:26" ht="279.95" customHeight="1">
      <c r="A68" s="285" t="s">
        <v>225</v>
      </c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7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150" t="s">
        <v>47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AB29:AX29"/>
    <mergeCell ref="A72:Z72"/>
    <mergeCell ref="A57:Z57"/>
    <mergeCell ref="A60:F60"/>
    <mergeCell ref="G60:Z60"/>
    <mergeCell ref="A62:Z62"/>
    <mergeCell ref="A65:Z65"/>
    <mergeCell ref="A68:Z68"/>
    <mergeCell ref="A50:B51"/>
    <mergeCell ref="C50:K51"/>
    <mergeCell ref="L50:T51"/>
    <mergeCell ref="U50:V50"/>
    <mergeCell ref="U51:V51"/>
    <mergeCell ref="A54:Z54"/>
    <mergeCell ref="A67:Z67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</mergeCells>
  <phoneticPr fontId="1"/>
  <dataValidations count="2">
    <dataValidation type="whole" allowBlank="1" showErrorMessage="1" error="1~12の数字を入力してください" sqref="W3" xr:uid="{BF75D5F8-35C1-47D4-875A-FC36C0B8A8B4}">
      <formula1>1</formula1>
      <formula2>12</formula2>
    </dataValidation>
    <dataValidation type="list" allowBlank="1" showInputMessage="1" showErrorMessage="1" sqref="BC2" xr:uid="{AD3E2709-3C61-4C26-9488-0F0F17C869C5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F99441-29BD-465C-86B6-D38F2810A235}">
          <x14:formula1>
            <xm:f>リスト!$J$3:$J$4</xm:f>
          </x14:formula1>
          <xm:sqref>A46:B51</xm:sqref>
        </x14:dataValidation>
        <x14:dataValidation type="list" allowBlank="1" showInputMessage="1" showErrorMessage="1" xr:uid="{7290732D-1F32-4DE9-81C3-2F3EF2E7125C}">
          <x14:formula1>
            <xm:f>リスト!$Q$3:$Q$4</xm:f>
          </x14:formula1>
          <xm:sqref>A35:B40</xm:sqref>
        </x14:dataValidation>
        <x14:dataValidation type="list" allowBlank="1" showInputMessage="1" showErrorMessage="1" xr:uid="{126002D6-AADA-454F-BAE4-35612334B43B}">
          <x14:formula1>
            <xm:f>リスト!$Q$2:$Q$4</xm:f>
          </x14:formula1>
          <xm:sqref>A33:B34</xm:sqref>
        </x14:dataValidation>
        <x14:dataValidation type="list" allowBlank="1" showInputMessage="1" showErrorMessage="1" xr:uid="{AE5B4B1A-0272-4267-B197-AB299B1B5E9F}">
          <x14:formula1>
            <xm:f>リスト!$G$2:$G$5</xm:f>
          </x14:formula1>
          <xm:sqref>X33:Z34</xm:sqref>
        </x14:dataValidation>
        <x14:dataValidation type="list" allowBlank="1" showInputMessage="1" showErrorMessage="1" xr:uid="{9641B078-F22A-497B-8A88-EB117726B16D}">
          <x14:formula1>
            <xm:f>リスト!$J$2:$J$4</xm:f>
          </x14:formula1>
          <xm:sqref>A44:B45</xm:sqref>
        </x14:dataValidation>
        <x14:dataValidation type="list" allowBlank="1" showInputMessage="1" showErrorMessage="1" xr:uid="{E6FD7C1A-A5FD-44F3-AB38-3E264461F848}">
          <x14:formula1>
            <xm:f>リスト!$G$3:$G$5</xm:f>
          </x14:formula1>
          <xm:sqref>X52:Z58 X63:Z64 X35:Z41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8"/>
  <sheetViews>
    <sheetView topLeftCell="F1" workbookViewId="0">
      <selection activeCell="F28" sqref="F28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20.37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148</v>
      </c>
      <c r="S1" s="2" t="s">
        <v>176</v>
      </c>
      <c r="U1" s="2" t="s">
        <v>203</v>
      </c>
      <c r="W1" s="2" t="s">
        <v>204</v>
      </c>
    </row>
    <row r="2" spans="1:23" ht="15.75" customHeight="1">
      <c r="A2" s="15" t="s">
        <v>126</v>
      </c>
      <c r="D2" s="15" t="s">
        <v>230</v>
      </c>
      <c r="G2" s="16" t="s">
        <v>134</v>
      </c>
      <c r="J2" s="17" t="s">
        <v>134</v>
      </c>
      <c r="M2" s="3" t="s">
        <v>44</v>
      </c>
      <c r="O2" s="17" t="s">
        <v>134</v>
      </c>
      <c r="Q2" s="17" t="s">
        <v>134</v>
      </c>
      <c r="S2" s="17" t="s">
        <v>202</v>
      </c>
      <c r="U2" s="17" t="s">
        <v>202</v>
      </c>
      <c r="W2" s="17" t="s">
        <v>202</v>
      </c>
    </row>
    <row r="3" spans="1:23" ht="15.75" customHeight="1">
      <c r="A3" s="3" t="s">
        <v>125</v>
      </c>
      <c r="D3" s="3" t="s">
        <v>221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149</v>
      </c>
      <c r="S3" s="3">
        <v>2008</v>
      </c>
      <c r="U3" s="3">
        <v>2025</v>
      </c>
      <c r="W3" s="3">
        <v>2025</v>
      </c>
    </row>
    <row r="4" spans="1:23">
      <c r="A4" s="3" t="s">
        <v>124</v>
      </c>
      <c r="D4" s="3" t="s">
        <v>222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165</v>
      </c>
      <c r="S4" s="3">
        <v>2007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223</v>
      </c>
      <c r="G5" s="3" t="s">
        <v>28</v>
      </c>
      <c r="M5" s="6">
        <v>3</v>
      </c>
      <c r="O5" s="3" t="s">
        <v>129</v>
      </c>
      <c r="S5" s="3">
        <v>2006</v>
      </c>
      <c r="U5" s="3">
        <v>2023</v>
      </c>
      <c r="W5" s="3">
        <v>2027</v>
      </c>
    </row>
    <row r="6" spans="1:23">
      <c r="A6" s="3" t="s">
        <v>123</v>
      </c>
      <c r="D6" s="3" t="s">
        <v>224</v>
      </c>
      <c r="S6" s="3">
        <v>2005</v>
      </c>
      <c r="U6" s="3">
        <v>2022</v>
      </c>
      <c r="W6" s="3">
        <v>2028</v>
      </c>
    </row>
    <row r="7" spans="1:23">
      <c r="A7" s="3" t="s">
        <v>122</v>
      </c>
      <c r="S7" s="3">
        <v>2004</v>
      </c>
      <c r="U7" s="3">
        <f>U6-1</f>
        <v>2021</v>
      </c>
      <c r="W7" s="3">
        <v>2029</v>
      </c>
    </row>
    <row r="8" spans="1:23">
      <c r="A8" s="3" t="s">
        <v>118</v>
      </c>
      <c r="S8" s="3">
        <v>2003</v>
      </c>
      <c r="U8" s="3">
        <f t="shared" ref="U8:U15" si="0">U7-1</f>
        <v>2020</v>
      </c>
      <c r="W8" s="3">
        <v>2030</v>
      </c>
    </row>
    <row r="9" spans="1:23">
      <c r="A9" s="3" t="s">
        <v>119</v>
      </c>
      <c r="S9" s="3">
        <v>2002</v>
      </c>
      <c r="U9" s="3">
        <f t="shared" si="0"/>
        <v>2019</v>
      </c>
      <c r="W9" s="3">
        <v>2031</v>
      </c>
    </row>
    <row r="10" spans="1:23">
      <c r="A10" s="3"/>
      <c r="S10" s="3">
        <v>2001</v>
      </c>
      <c r="U10" s="3">
        <f t="shared" si="0"/>
        <v>2018</v>
      </c>
      <c r="W10" s="3">
        <v>2032</v>
      </c>
    </row>
    <row r="11" spans="1:23">
      <c r="S11" s="3">
        <v>2000</v>
      </c>
      <c r="U11" s="3">
        <f t="shared" si="0"/>
        <v>2017</v>
      </c>
      <c r="W11" s="3">
        <v>2033</v>
      </c>
    </row>
    <row r="12" spans="1:23">
      <c r="S12" s="3">
        <v>1999</v>
      </c>
      <c r="U12" s="3">
        <f t="shared" si="0"/>
        <v>2016</v>
      </c>
      <c r="W12" s="3">
        <v>2034</v>
      </c>
    </row>
    <row r="13" spans="1:23">
      <c r="S13" s="3">
        <v>1998</v>
      </c>
      <c r="U13" s="3">
        <f t="shared" si="0"/>
        <v>2015</v>
      </c>
      <c r="W13" s="3">
        <v>2035</v>
      </c>
    </row>
    <row r="14" spans="1:23">
      <c r="S14" s="3">
        <v>1997</v>
      </c>
      <c r="U14" s="3">
        <f t="shared" si="0"/>
        <v>2014</v>
      </c>
    </row>
    <row r="15" spans="1:23">
      <c r="S15" s="3">
        <v>1996</v>
      </c>
      <c r="U15" s="3">
        <f t="shared" si="0"/>
        <v>2013</v>
      </c>
    </row>
    <row r="16" spans="1:23">
      <c r="S16" s="3">
        <v>1995</v>
      </c>
    </row>
    <row r="17" spans="1:19">
      <c r="A17" s="414" t="s">
        <v>209</v>
      </c>
      <c r="B17" s="415"/>
      <c r="D17" s="414" t="s">
        <v>210</v>
      </c>
      <c r="E17" s="415"/>
      <c r="G17" s="414" t="s">
        <v>205</v>
      </c>
      <c r="H17" s="415"/>
      <c r="S17" s="3">
        <v>1994</v>
      </c>
    </row>
    <row r="18" spans="1:19">
      <c r="A18" s="84" t="s">
        <v>211</v>
      </c>
      <c r="B18" s="84" t="str">
        <f>'願書（様式1）'!D12&amp;"/"&amp;'願書（様式1）'!H12&amp;"/"&amp;'願書（様式1）'!K12</f>
        <v>▼CLICK HERE▼//</v>
      </c>
      <c r="D18" s="84" t="s">
        <v>183</v>
      </c>
      <c r="E18" s="84"/>
      <c r="G18" s="84" t="s">
        <v>206</v>
      </c>
      <c r="H18" s="85"/>
      <c r="S18" s="3">
        <v>1993</v>
      </c>
    </row>
    <row r="19" spans="1:19">
      <c r="A19" s="84" t="s">
        <v>212</v>
      </c>
      <c r="B19" s="86">
        <v>45748</v>
      </c>
      <c r="D19" s="84" t="s">
        <v>213</v>
      </c>
      <c r="E19" s="86"/>
      <c r="G19" s="84" t="s">
        <v>207</v>
      </c>
      <c r="H19" s="85">
        <f>IFERROR(E20,0)</f>
        <v>1</v>
      </c>
      <c r="S19" s="3">
        <v>1992</v>
      </c>
    </row>
    <row r="20" spans="1:19">
      <c r="A20" s="84" t="s">
        <v>214</v>
      </c>
      <c r="B20" s="84" t="e">
        <f>DATEDIF(B18,B19,"Y")</f>
        <v>#VALUE!</v>
      </c>
      <c r="D20" s="84" t="s">
        <v>215</v>
      </c>
      <c r="E20" s="84">
        <f>DATEDIF(E18,E19,"m")+1</f>
        <v>1</v>
      </c>
      <c r="G20" s="84" t="s">
        <v>208</v>
      </c>
      <c r="H20" s="85" t="str">
        <f>IF(H18=H19,"","★")</f>
        <v>★</v>
      </c>
      <c r="S20" s="3">
        <v>1991</v>
      </c>
    </row>
    <row r="21" spans="1:19">
      <c r="A21" s="84" t="s">
        <v>208</v>
      </c>
      <c r="B21" s="85" t="e">
        <f>IF(B19=B20,"","★")</f>
        <v>#VALUE!</v>
      </c>
      <c r="S21" s="3">
        <v>1990</v>
      </c>
    </row>
    <row r="22" spans="1:19">
      <c r="S22" s="3">
        <v>1989</v>
      </c>
    </row>
    <row r="23" spans="1:19">
      <c r="S23" s="3">
        <v>1988</v>
      </c>
    </row>
    <row r="24" spans="1:19">
      <c r="S24" s="3">
        <v>1987</v>
      </c>
    </row>
    <row r="25" spans="1:19">
      <c r="S25" s="3">
        <v>1986</v>
      </c>
    </row>
    <row r="26" spans="1:19">
      <c r="S26" s="3">
        <v>1985</v>
      </c>
    </row>
    <row r="27" spans="1:19">
      <c r="S27" s="3">
        <v>1984</v>
      </c>
    </row>
    <row r="28" spans="1:19">
      <c r="S28" s="3">
        <v>1983</v>
      </c>
    </row>
    <row r="29" spans="1:19">
      <c r="S29" s="3">
        <v>1982</v>
      </c>
    </row>
    <row r="30" spans="1:19">
      <c r="S30" s="3">
        <v>1981</v>
      </c>
    </row>
    <row r="31" spans="1:19">
      <c r="S31" s="3">
        <v>1980</v>
      </c>
    </row>
    <row r="32" spans="1:19">
      <c r="S32" s="3">
        <v>1979</v>
      </c>
    </row>
    <row r="33" spans="19:19">
      <c r="S33" s="3">
        <v>1978</v>
      </c>
    </row>
    <row r="34" spans="19:19">
      <c r="S34" s="3">
        <v>1977</v>
      </c>
    </row>
    <row r="35" spans="19:19">
      <c r="S35" s="3">
        <v>1976</v>
      </c>
    </row>
    <row r="36" spans="19:19">
      <c r="S36" s="3">
        <v>1975</v>
      </c>
    </row>
    <row r="37" spans="19:19">
      <c r="S37" s="3">
        <v>1974</v>
      </c>
    </row>
    <row r="38" spans="19:19">
      <c r="S38" s="3">
        <v>1973</v>
      </c>
    </row>
    <row r="39" spans="19:19">
      <c r="S39" s="3">
        <v>1972</v>
      </c>
    </row>
    <row r="40" spans="19:19">
      <c r="S40" s="3">
        <v>1971</v>
      </c>
    </row>
    <row r="41" spans="19:19">
      <c r="S41" s="3">
        <v>1970</v>
      </c>
    </row>
    <row r="42" spans="19:19">
      <c r="S42" s="3">
        <v>1969</v>
      </c>
    </row>
    <row r="43" spans="19:19">
      <c r="S43" s="3">
        <v>1968</v>
      </c>
    </row>
    <row r="44" spans="19:19">
      <c r="S44" s="3">
        <v>1967</v>
      </c>
    </row>
    <row r="45" spans="19:19">
      <c r="S45" s="3">
        <v>1966</v>
      </c>
    </row>
    <row r="46" spans="19:19">
      <c r="S46" s="3">
        <v>1965</v>
      </c>
    </row>
    <row r="47" spans="19:19">
      <c r="S47" s="3">
        <v>1964</v>
      </c>
    </row>
    <row r="48" spans="19:19">
      <c r="S48" s="3">
        <v>1963</v>
      </c>
    </row>
    <row r="49" spans="19:19">
      <c r="S49" s="3">
        <v>1962</v>
      </c>
    </row>
    <row r="50" spans="19:19">
      <c r="S50" s="3">
        <v>1961</v>
      </c>
    </row>
    <row r="51" spans="19:19">
      <c r="S51" s="3">
        <v>1960</v>
      </c>
    </row>
    <row r="52" spans="19:19">
      <c r="S52" s="3">
        <v>1959</v>
      </c>
    </row>
    <row r="53" spans="19:19">
      <c r="S53" s="3">
        <v>1958</v>
      </c>
    </row>
    <row r="54" spans="19:19">
      <c r="S54" s="3">
        <v>1957</v>
      </c>
    </row>
    <row r="55" spans="19:19">
      <c r="S55" s="3">
        <v>1956</v>
      </c>
    </row>
    <row r="56" spans="19:19">
      <c r="S56" s="3">
        <v>1955</v>
      </c>
    </row>
    <row r="57" spans="19:19">
      <c r="S57" s="3">
        <v>1954</v>
      </c>
    </row>
    <row r="58" spans="19:19">
      <c r="S58" s="3">
        <v>1953</v>
      </c>
    </row>
    <row r="59" spans="19:19">
      <c r="S59" s="3">
        <v>1952</v>
      </c>
    </row>
    <row r="60" spans="19:19">
      <c r="S60" s="3">
        <v>1951</v>
      </c>
    </row>
    <row r="61" spans="19:19">
      <c r="S61" s="3">
        <v>1950</v>
      </c>
    </row>
    <row r="62" spans="19:19">
      <c r="S62" s="3">
        <v>1949</v>
      </c>
    </row>
    <row r="63" spans="19:19">
      <c r="S63" s="3">
        <v>1948</v>
      </c>
    </row>
    <row r="64" spans="19:19">
      <c r="S64" s="3">
        <v>1947</v>
      </c>
    </row>
    <row r="65" spans="19:19">
      <c r="S65" s="3">
        <v>1946</v>
      </c>
    </row>
    <row r="66" spans="19:19">
      <c r="S66" s="3">
        <v>1945</v>
      </c>
    </row>
    <row r="67" spans="19:19">
      <c r="S67" s="3">
        <v>1944</v>
      </c>
    </row>
    <row r="68" spans="19:19">
      <c r="S68" s="3">
        <v>1943</v>
      </c>
    </row>
    <row r="69" spans="19:19">
      <c r="S69" s="3">
        <v>1942</v>
      </c>
    </row>
    <row r="70" spans="19:19">
      <c r="S70" s="3">
        <v>1941</v>
      </c>
    </row>
    <row r="71" spans="19:19">
      <c r="S71" s="3">
        <v>1940</v>
      </c>
    </row>
    <row r="72" spans="19:19">
      <c r="S72" s="3">
        <v>1939</v>
      </c>
    </row>
    <row r="73" spans="19:19">
      <c r="S73" s="3">
        <v>1938</v>
      </c>
    </row>
    <row r="74" spans="19:19">
      <c r="S74" s="3">
        <v>1937</v>
      </c>
    </row>
    <row r="75" spans="19:19">
      <c r="S75" s="3">
        <v>1936</v>
      </c>
    </row>
    <row r="76" spans="19:19">
      <c r="S76" s="3">
        <v>1935</v>
      </c>
    </row>
    <row r="77" spans="19:19">
      <c r="S77" s="3">
        <v>1934</v>
      </c>
    </row>
    <row r="78" spans="19:19">
      <c r="S78" s="3">
        <v>1933</v>
      </c>
    </row>
    <row r="79" spans="19:19">
      <c r="S79" s="3">
        <v>1932</v>
      </c>
    </row>
    <row r="80" spans="19:19">
      <c r="S80" s="3">
        <v>1931</v>
      </c>
    </row>
    <row r="81" spans="19:19">
      <c r="S81" s="3">
        <v>1930</v>
      </c>
    </row>
    <row r="82" spans="19:19">
      <c r="S82" s="3">
        <v>1929</v>
      </c>
    </row>
    <row r="83" spans="19:19">
      <c r="S83" s="3">
        <v>1928</v>
      </c>
    </row>
    <row r="84" spans="19:19">
      <c r="S84" s="3">
        <v>1927</v>
      </c>
    </row>
    <row r="85" spans="19:19">
      <c r="S85" s="3">
        <v>1926</v>
      </c>
    </row>
    <row r="86" spans="19:19">
      <c r="S86" s="3">
        <v>1925</v>
      </c>
    </row>
    <row r="87" spans="19:19">
      <c r="S87" s="3">
        <v>1924</v>
      </c>
    </row>
    <row r="88" spans="19:19">
      <c r="S88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151</v>
      </c>
      <c r="B1" s="14">
        <f>'願書（様式1）'!G9</f>
        <v>0</v>
      </c>
    </row>
    <row r="2" spans="1:3">
      <c r="A2" s="14" t="s">
        <v>150</v>
      </c>
      <c r="B2" s="14">
        <f>'願書（様式1）'!G10</f>
        <v>0</v>
      </c>
    </row>
    <row r="3" spans="1:3">
      <c r="A3" s="14" t="s">
        <v>152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▼CLICK HERE 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167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★★ CLICK HERE ★★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45748</v>
      </c>
    </row>
    <row r="16" spans="1:3">
      <c r="A16" s="14" t="s">
        <v>61</v>
      </c>
      <c r="B16" s="14" t="str">
        <f>'願書（様式1）'!X12</f>
        <v>CLICK HERE▼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153</v>
      </c>
      <c r="B25" s="10">
        <f>'願書（様式1）'!U23</f>
        <v>0</v>
      </c>
    </row>
    <row r="26" spans="1:2">
      <c r="A26" s="9" t="s">
        <v>154</v>
      </c>
      <c r="B26" s="10">
        <f>'願書（様式1）'!U24</f>
        <v>0</v>
      </c>
    </row>
    <row r="27" spans="1:2">
      <c r="A27" s="9" t="s">
        <v>155</v>
      </c>
      <c r="B27" s="10">
        <f>'願書（様式1）'!U25</f>
        <v>0</v>
      </c>
    </row>
    <row r="28" spans="1:2">
      <c r="A28" s="9" t="s">
        <v>156</v>
      </c>
      <c r="B28" s="10">
        <f>'願書（様式1）'!U26</f>
        <v>0</v>
      </c>
    </row>
    <row r="29" spans="1:2">
      <c r="A29" s="18" t="s">
        <v>157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158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159</v>
      </c>
      <c r="B39" s="11">
        <f>'願書（様式1）'!A35</f>
        <v>0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>
        <f>'願書（様式1）'!X35</f>
        <v>0</v>
      </c>
    </row>
    <row r="46" spans="1:2">
      <c r="A46" s="11" t="s">
        <v>160</v>
      </c>
      <c r="B46" s="11">
        <f>'願書（様式1）'!A37</f>
        <v>0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>
        <f>'願書（様式1）'!X37</f>
        <v>0</v>
      </c>
    </row>
    <row r="53" spans="1:2">
      <c r="A53" s="11" t="s">
        <v>161</v>
      </c>
      <c r="B53" s="11">
        <f>'願書（様式1）'!A39</f>
        <v>0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>
        <f>'願書（様式1）'!X39</f>
        <v>0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>
        <f>'願書（様式1）'!A46</f>
        <v>0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>
        <f>'願書（様式1）'!A48</f>
        <v>0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>
        <f>'願書（様式1）'!A50</f>
        <v>0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136</v>
      </c>
      <c r="B80" s="8">
        <f>'願書（様式1）'!A54</f>
        <v>0</v>
      </c>
    </row>
    <row r="81" spans="1:2">
      <c r="A81" s="8" t="s">
        <v>137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169</v>
      </c>
      <c r="B85" s="8">
        <f>'願書（様式1）'!A68</f>
        <v>0</v>
      </c>
    </row>
    <row r="86" spans="1:2">
      <c r="A86" s="8" t="s">
        <v>138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2024-11-08T06:23:53Z</dcterms:modified>
</cp:coreProperties>
</file>